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go.thevenin\Downloads\"/>
    </mc:Choice>
  </mc:AlternateContent>
  <bookViews>
    <workbookView xWindow="0" yWindow="0" windowWidth="17256" windowHeight="5256" activeTab="2"/>
  </bookViews>
  <sheets>
    <sheet name="Summary " sheetId="1" r:id="rId1"/>
    <sheet name="BOM " sheetId="2" r:id="rId2"/>
    <sheet name="LABOR 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'BOM '!$A$1:$T$187</definedName>
    <definedName name="_xlnm._FilterDatabase" localSheetId="2" hidden="1">'LABOR '!$A$1:$H$14</definedName>
    <definedName name="JR_PAGE_ANCHOR_0_1">#REF!</definedName>
    <definedName name="tcfcrt">[1]enums!$B$3:$B$12</definedName>
    <definedName name="tctope">[2]enums!$J$3:$J$4</definedName>
    <definedName name="tcyesno">[2]enums!$D$3:$D$4</definedName>
    <definedName name="tdrdo.mrkt">[1]enums!$J$3:$J$4</definedName>
    <definedName name="tdrdo.otyp">[2]enums!$F$3:$F$9</definedName>
    <definedName name="tdrdo.pcmp">[2]enums!$H$3:$H$4</definedName>
    <definedName name="tdrdo.stat">[1]enums!$D$3:$D$13</definedName>
    <definedName name="tdrdo.type">[1]enums!$F$3:$F$5</definedName>
    <definedName name="tdrdo.unit">[3]enums!$B$3:$B$16</definedName>
    <definedName name="tiedm.cmtp">[2]enums!$B$3:$B$4</definedName>
  </definedNames>
  <calcPr calcId="152511"/>
  <extLst>
    <ext uri="GoogleSheetsCustomDataVersion2">
      <go:sheetsCustomData xmlns:go="http://customooxmlschemas.google.com/" r:id="rId10" roundtripDataChecksum="1WokVueQLpJHigkDuAL37T93hlNUDUmYMGb0u2Vr2Ms="/>
    </ext>
  </extLst>
</workbook>
</file>

<file path=xl/calcChain.xml><?xml version="1.0" encoding="utf-8"?>
<calcChain xmlns="http://schemas.openxmlformats.org/spreadsheetml/2006/main">
  <c r="N187" i="2" l="1"/>
  <c r="O187" i="2" s="1"/>
  <c r="U187" i="2" s="1"/>
  <c r="O186" i="2"/>
  <c r="N186" i="2"/>
  <c r="N185" i="2"/>
  <c r="O185" i="2" s="1"/>
  <c r="N184" i="2"/>
  <c r="O184" i="2" s="1"/>
  <c r="N183" i="2"/>
  <c r="O183" i="2" s="1"/>
  <c r="N182" i="2"/>
  <c r="O182" i="2" s="1"/>
  <c r="N181" i="2"/>
  <c r="O181" i="2" s="1"/>
  <c r="N180" i="2"/>
  <c r="O180" i="2" s="1"/>
  <c r="O179" i="2"/>
  <c r="N179" i="2"/>
  <c r="N178" i="2"/>
  <c r="O178" i="2" s="1"/>
  <c r="N177" i="2"/>
  <c r="O177" i="2" s="1"/>
  <c r="N176" i="2"/>
  <c r="O176" i="2" s="1"/>
  <c r="N175" i="2"/>
  <c r="O175" i="2" s="1"/>
  <c r="N174" i="2"/>
  <c r="O174" i="2" s="1"/>
  <c r="N173" i="2"/>
  <c r="O173" i="2" s="1"/>
  <c r="O172" i="2"/>
  <c r="N172" i="2"/>
  <c r="N171" i="2"/>
  <c r="O171" i="2" s="1"/>
  <c r="N170" i="2"/>
  <c r="O170" i="2" s="1"/>
  <c r="N169" i="2"/>
  <c r="O169" i="2" s="1"/>
  <c r="N168" i="2"/>
  <c r="O168" i="2" s="1"/>
  <c r="N167" i="2"/>
  <c r="O167" i="2" s="1"/>
  <c r="N166" i="2"/>
  <c r="O166" i="2" s="1"/>
  <c r="O165" i="2"/>
  <c r="N165" i="2"/>
  <c r="N164" i="2"/>
  <c r="O164" i="2" s="1"/>
  <c r="N163" i="2"/>
  <c r="O163" i="2" s="1"/>
  <c r="N162" i="2"/>
  <c r="O162" i="2" s="1"/>
  <c r="N161" i="2"/>
  <c r="O161" i="2" s="1"/>
  <c r="N160" i="2"/>
  <c r="O160" i="2" s="1"/>
  <c r="N159" i="2"/>
  <c r="O159" i="2" s="1"/>
  <c r="O158" i="2"/>
  <c r="N158" i="2"/>
  <c r="N157" i="2"/>
  <c r="O157" i="2" s="1"/>
  <c r="N156" i="2"/>
  <c r="O156" i="2" s="1"/>
  <c r="N155" i="2"/>
  <c r="O155" i="2" s="1"/>
  <c r="N154" i="2"/>
  <c r="O154" i="2" s="1"/>
  <c r="N153" i="2"/>
  <c r="O153" i="2" s="1"/>
  <c r="N152" i="2"/>
  <c r="O152" i="2" s="1"/>
  <c r="O151" i="2"/>
  <c r="N151" i="2"/>
  <c r="N150" i="2"/>
  <c r="O150" i="2" s="1"/>
  <c r="N149" i="2"/>
  <c r="O149" i="2" s="1"/>
  <c r="N148" i="2"/>
  <c r="O148" i="2" s="1"/>
  <c r="N147" i="2"/>
  <c r="O147" i="2" s="1"/>
  <c r="N146" i="2"/>
  <c r="O146" i="2" s="1"/>
  <c r="N145" i="2"/>
  <c r="O145" i="2" s="1"/>
  <c r="O144" i="2"/>
  <c r="N144" i="2"/>
  <c r="N143" i="2"/>
  <c r="O143" i="2" s="1"/>
  <c r="N142" i="2"/>
  <c r="O142" i="2" s="1"/>
  <c r="N141" i="2"/>
  <c r="O141" i="2" s="1"/>
  <c r="N140" i="2"/>
  <c r="O140" i="2" s="1"/>
  <c r="N139" i="2"/>
  <c r="O139" i="2" s="1"/>
  <c r="N138" i="2"/>
  <c r="O138" i="2" s="1"/>
  <c r="O137" i="2"/>
  <c r="N137" i="2"/>
  <c r="N136" i="2"/>
  <c r="O136" i="2" s="1"/>
  <c r="N135" i="2"/>
  <c r="O135" i="2" s="1"/>
  <c r="N134" i="2"/>
  <c r="O134" i="2" s="1"/>
  <c r="N133" i="2"/>
  <c r="O133" i="2" s="1"/>
  <c r="N132" i="2"/>
  <c r="O132" i="2" s="1"/>
  <c r="N131" i="2"/>
  <c r="O131" i="2" s="1"/>
  <c r="O130" i="2"/>
  <c r="N130" i="2"/>
  <c r="N129" i="2"/>
  <c r="O129" i="2" s="1"/>
  <c r="N128" i="2"/>
  <c r="O128" i="2" s="1"/>
  <c r="N127" i="2"/>
  <c r="O127" i="2" s="1"/>
  <c r="N126" i="2"/>
  <c r="O126" i="2" s="1"/>
  <c r="N125" i="2"/>
  <c r="O125" i="2" s="1"/>
  <c r="N124" i="2"/>
  <c r="O124" i="2" s="1"/>
  <c r="O123" i="2"/>
  <c r="N123" i="2"/>
  <c r="N122" i="2"/>
  <c r="O122" i="2" s="1"/>
  <c r="N121" i="2"/>
  <c r="O121" i="2" s="1"/>
  <c r="N120" i="2"/>
  <c r="O120" i="2" s="1"/>
  <c r="N119" i="2"/>
  <c r="O119" i="2" s="1"/>
  <c r="N118" i="2"/>
  <c r="O118" i="2" s="1"/>
  <c r="N117" i="2"/>
  <c r="O117" i="2" s="1"/>
  <c r="O116" i="2"/>
  <c r="N116" i="2"/>
  <c r="N115" i="2"/>
  <c r="O115" i="2" s="1"/>
  <c r="N114" i="2"/>
  <c r="O114" i="2" s="1"/>
  <c r="N113" i="2"/>
  <c r="O113" i="2" s="1"/>
  <c r="N112" i="2"/>
  <c r="O112" i="2" s="1"/>
  <c r="N111" i="2"/>
  <c r="O111" i="2" s="1"/>
  <c r="N110" i="2"/>
  <c r="O110" i="2" s="1"/>
  <c r="O109" i="2"/>
  <c r="N109" i="2"/>
  <c r="N108" i="2"/>
  <c r="O108" i="2" s="1"/>
  <c r="N107" i="2"/>
  <c r="O107" i="2" s="1"/>
  <c r="N106" i="2"/>
  <c r="O106" i="2" s="1"/>
  <c r="N105" i="2"/>
  <c r="O105" i="2" s="1"/>
  <c r="N104" i="2"/>
  <c r="O104" i="2" s="1"/>
  <c r="N103" i="2"/>
  <c r="O103" i="2" s="1"/>
  <c r="O102" i="2"/>
  <c r="N102" i="2"/>
  <c r="N101" i="2"/>
  <c r="O101" i="2" s="1"/>
  <c r="N100" i="2"/>
  <c r="O100" i="2" s="1"/>
  <c r="N99" i="2"/>
  <c r="O99" i="2" s="1"/>
  <c r="N98" i="2"/>
  <c r="O98" i="2" s="1"/>
  <c r="N97" i="2"/>
  <c r="O97" i="2" s="1"/>
  <c r="N96" i="2"/>
  <c r="O96" i="2" s="1"/>
  <c r="O95" i="2"/>
  <c r="N95" i="2"/>
  <c r="N94" i="2"/>
  <c r="O94" i="2" s="1"/>
  <c r="N93" i="2"/>
  <c r="O93" i="2" s="1"/>
  <c r="N92" i="2"/>
  <c r="O92" i="2" s="1"/>
  <c r="N91" i="2"/>
  <c r="O91" i="2" s="1"/>
  <c r="N90" i="2"/>
  <c r="O90" i="2" s="1"/>
  <c r="N89" i="2"/>
  <c r="O89" i="2" s="1"/>
  <c r="O88" i="2"/>
  <c r="N88" i="2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O81" i="2"/>
  <c r="N81" i="2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O74" i="2"/>
  <c r="N74" i="2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O67" i="2"/>
  <c r="N67" i="2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O60" i="2"/>
  <c r="N60" i="2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O53" i="2"/>
  <c r="N53" i="2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O46" i="2"/>
  <c r="N46" i="2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O39" i="2"/>
  <c r="N39" i="2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O32" i="2"/>
  <c r="N32" i="2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O25" i="2"/>
  <c r="N25" i="2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O18" i="2"/>
  <c r="N18" i="2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O11" i="2"/>
  <c r="N11" i="2"/>
  <c r="N10" i="2"/>
  <c r="O10" i="2" s="1"/>
  <c r="N9" i="2"/>
  <c r="O9" i="2" s="1"/>
  <c r="N8" i="2"/>
  <c r="O8" i="2" s="1"/>
  <c r="N7" i="2"/>
  <c r="O7" i="2" s="1"/>
  <c r="N6" i="2"/>
  <c r="O6" i="2" s="1"/>
  <c r="N5" i="2"/>
  <c r="O5" i="2" s="1"/>
  <c r="O4" i="2"/>
  <c r="N4" i="2"/>
  <c r="N3" i="2"/>
  <c r="O3" i="2" s="1"/>
  <c r="N2" i="2"/>
  <c r="J6" i="1"/>
  <c r="H5" i="1"/>
  <c r="I5" i="1" s="1"/>
  <c r="J4" i="1"/>
  <c r="K5" i="1" l="1"/>
  <c r="H6" i="1"/>
  <c r="O2" i="2"/>
  <c r="U186" i="2" s="1"/>
  <c r="H4" i="1" l="1"/>
  <c r="I6" i="1"/>
  <c r="K6" i="1" s="1"/>
  <c r="I4" i="1" l="1"/>
  <c r="K4" i="1" l="1"/>
  <c r="M4" i="1" s="1"/>
  <c r="O4" i="1" s="1"/>
</calcChain>
</file>

<file path=xl/comments1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rgb="FF000000"/>
            <rFont val="Calibri"/>
            <scheme val="minor"/>
          </rPr>
          <t>======
ID#AAAA-cmRZ8Y
Auteur    (2024-01-19 14:50:47)
name: tdrdo011.seqn
type: long
primaryKey: true
session: tdrdo0111m000</t>
        </r>
      </text>
    </comment>
    <comment ref="C3" authorId="0" shapeId="0">
      <text>
        <r>
          <rPr>
            <sz val="11"/>
            <color rgb="FF000000"/>
            <rFont val="Calibri"/>
            <scheme val="minor"/>
          </rPr>
          <t>======
ID#AAAA-cmRZ8g
Auteur    (2024-01-19 14:50:47)
name: tdrdo011.item.segment.1
type: string
session: tdrdo0111m000</t>
        </r>
      </text>
    </comment>
    <comment ref="D3" authorId="0" shapeId="0">
      <text>
        <r>
          <rPr>
            <sz val="11"/>
            <color rgb="FF000000"/>
            <rFont val="Calibri"/>
            <scheme val="minor"/>
          </rPr>
          <t>======
ID#AAAA-cneXLw
Auteur    (2024-01-19 14:50:47)
name: tdrdo011.dsca
type: string
session: tdrdo0111m000</t>
        </r>
      </text>
    </comment>
    <comment ref="E3" authorId="0" shapeId="0">
      <text>
        <r>
          <rPr>
            <sz val="11"/>
            <color rgb="FF000000"/>
            <rFont val="Calibri"/>
            <scheme val="minor"/>
          </rPr>
          <t>======
ID#AAAA-cmRZ8U
Auteur    (2024-01-19 14:50:47)
name: tdrdo011.citm
type: string
session: tdrdo0111m000</t>
        </r>
      </text>
    </comment>
    <comment ref="F3" authorId="0" shapeId="0">
      <text>
        <r>
          <rPr>
            <sz val="11"/>
            <color rgb="FF000000"/>
            <rFont val="Calibri"/>
            <scheme val="minor"/>
          </rPr>
          <t>======
ID#AAAA-cmQzWU
Auteur    (2024-01-19 14:50:47)
name: tdrdo011.qann
type: double
session: tdrdo0111m000</t>
        </r>
      </text>
    </comment>
    <comment ref="G3" authorId="0" shapeId="0">
      <text>
        <r>
          <rPr>
            <sz val="11"/>
            <color rgb="FF000000"/>
            <rFont val="Calibri"/>
            <scheme val="minor"/>
          </rPr>
          <t>======
ID#AAAA-cmRZ8o
Auteur    (2024-01-19 14:50:47)
name: tdrdo011.csti
type: double
session: tdrdo0111m000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ou+EZQcIlG7H3QfCW/Tg3xohkNw=="/>
    </ext>
  </extL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  <scheme val="minor"/>
          </rPr>
          <t>======
ID#AAAA-cneXLQ
Auteur    (2024-01-19 14:50:47)
name: tdrdo013.seqn
type: long
primaryKey: true
session: tdrdo0113m000</t>
        </r>
      </text>
    </comment>
    <comment ref="B1" authorId="0" shapeId="0">
      <text>
        <r>
          <rPr>
            <sz val="11"/>
            <color rgb="FF000000"/>
            <rFont val="Calibri"/>
            <scheme val="minor"/>
          </rPr>
          <t>======
ID#AAAA-cneXLg
Auteur    (2024-01-19 14:50:47)
name: alias.item.segment.1
type: string
session: tdrdo0113m000</t>
        </r>
      </text>
    </comment>
    <comment ref="C1" authorId="0" shapeId="0">
      <text>
        <r>
          <rPr>
            <sz val="11"/>
            <color rgb="FF000000"/>
            <rFont val="Calibri"/>
            <scheme val="minor"/>
          </rPr>
          <t>======
ID#AAAA-cmRZ78
Auteur    (2024-01-19 14:50:47)
name: alias.dsca
type: string
session: tdrdo0113m000</t>
        </r>
      </text>
    </comment>
    <comment ref="D1" authorId="0" shapeId="0">
      <text>
        <r>
          <rPr>
            <sz val="11"/>
            <color rgb="FF000000"/>
            <rFont val="Calibri"/>
            <scheme val="minor"/>
          </rPr>
          <t>======
ID#AAAA-cmRZ8A
Auteur    (2024-01-19 14:50:47)
name: alias.citm
type: string
session: tdrdo0113m000</t>
        </r>
      </text>
    </comment>
    <comment ref="E1" authorId="0" shapeId="0">
      <text>
        <r>
          <rPr>
            <sz val="11"/>
            <color rgb="FF000000"/>
            <rFont val="Calibri"/>
            <scheme val="minor"/>
          </rPr>
          <t>======
ID#AAAA-cmRZ8w
Auteur    (2024-01-19 14:50:47)
name: alias.qrdo
type: double
session: tdrdo0113m000</t>
        </r>
      </text>
    </comment>
    <comment ref="F1" authorId="0" shapeId="0">
      <text>
        <r>
          <rPr>
            <sz val="11"/>
            <color rgb="FF000000"/>
            <rFont val="Calibri"/>
            <scheme val="minor"/>
          </rPr>
          <t>======
ID#AAAA-cneXLM
Auteur    (2024-01-19 14:50:47)
name: alias.qann
type: double
session: tdrdo0113m000</t>
        </r>
      </text>
    </comment>
    <comment ref="G1" authorId="0" shapeId="0">
      <text>
        <r>
          <rPr>
            <sz val="11"/>
            <color rgb="FF000000"/>
            <rFont val="Calibri"/>
            <scheme val="minor"/>
          </rPr>
          <t>======
ID#AAAA-cmRZ8c
Auteur    (2024-01-19 14:50:47)
name: tdrdo013.item.segment.1
type: string
session: tdrdo0113m000</t>
        </r>
      </text>
    </comment>
    <comment ref="H1" authorId="0" shapeId="0">
      <text>
        <r>
          <rPr>
            <sz val="11"/>
            <color rgb="FF000000"/>
            <rFont val="Calibri"/>
            <scheme val="minor"/>
          </rPr>
          <t>======
ID#AAAA-cneXL4
Auteur    (2024-01-19 14:50:47)
name: tdrdo013.dsca
type: string
session: tdrdo0113m000</t>
        </r>
      </text>
    </comment>
    <comment ref="I1" authorId="0" shapeId="0">
      <text>
        <r>
          <rPr>
            <sz val="11"/>
            <color rgb="FF000000"/>
            <rFont val="Calibri"/>
            <scheme val="minor"/>
          </rPr>
          <t>======
ID#AAAA-cmQzWY
Auteur    (2024-01-19 14:50:47)
name: tdrdo013.qann
type: double
session: tdrdo0113m000</t>
        </r>
      </text>
    </comment>
    <comment ref="J1" authorId="0" shapeId="0">
      <text>
        <r>
          <rPr>
            <sz val="11"/>
            <color rgb="FF000000"/>
            <rFont val="Calibri"/>
            <scheme val="minor"/>
          </rPr>
          <t>======
ID#AAAA-cneXLs
Auteur    (2024-01-19 14:50:47)
name: tdrdo013.qrdo
type: double
session: tdrdo0113m000</t>
        </r>
      </text>
    </comment>
    <comment ref="K1" authorId="0" shapeId="0">
      <text>
        <r>
          <rPr>
            <sz val="11"/>
            <color rgb="FF000000"/>
            <rFont val="Calibri"/>
            <scheme val="minor"/>
          </rPr>
          <t>======
ID#AAAA-cmRZ74
Auteur    (2024-01-19 14:50:47)
name: tdrdo013.qana
type: double
session: tdrdo0113m000</t>
        </r>
      </text>
    </comment>
    <comment ref="L1" authorId="0" shapeId="0">
      <text>
        <r>
          <rPr>
            <sz val="11"/>
            <color rgb="FF000000"/>
            <rFont val="Calibri"/>
            <scheme val="minor"/>
          </rPr>
          <t>======
ID#AAAA-cmRZ8E
Auteur    (2024-01-19 14:50:47)
name: tdrdo013.uori
type: double
session: tdrdo0113m000</t>
        </r>
      </text>
    </comment>
    <comment ref="P1" authorId="0" shapeId="0">
      <text>
        <r>
          <rPr>
            <sz val="11"/>
            <color rgb="FF000000"/>
            <rFont val="Calibri"/>
            <scheme val="minor"/>
          </rPr>
          <t>======
ID#AAAA-cneXL0
Auteur    (2024-01-19 14:50:47)
name: tdrdo013.lead.c
type: integer
session: tdrdo0113m000</t>
        </r>
      </text>
    </comment>
    <comment ref="Q1" authorId="0" shapeId="0">
      <text>
        <r>
          <rPr>
            <sz val="11"/>
            <color rgb="FF000000"/>
            <rFont val="Calibri"/>
            <scheme val="minor"/>
          </rPr>
          <t>======
ID#AAAA-cneXLY
Auteur    (2024-01-19 14:50:47)
name: tdrdo013.cmnf
type: string
session: tdrdo0113m000</t>
        </r>
      </text>
    </comment>
    <comment ref="R1" authorId="0" shapeId="0">
      <text>
        <r>
          <rPr>
            <sz val="11"/>
            <color rgb="FF000000"/>
            <rFont val="Calibri"/>
            <scheme val="minor"/>
          </rPr>
          <t>======
ID#AAAA-cmRZ8s
Auteur    (2024-01-19 14:50:47)
name: tdrdo013.citm
type: string
session: tdrdo0113m000</t>
        </r>
      </text>
    </comment>
    <comment ref="S1" authorId="0" shapeId="0">
      <text>
        <r>
          <rPr>
            <sz val="11"/>
            <color rgb="FF000000"/>
            <rFont val="Calibri"/>
            <scheme val="minor"/>
          </rPr>
          <t>======
ID#AAAA-cneXLo
Auteur    (2024-01-19 14:50:47)
name: tdrdo013.mioq
type: double
session: tdrdo0113m000</t>
        </r>
      </text>
    </comment>
    <comment ref="T1" authorId="0" shapeId="0">
      <text>
        <r>
          <rPr>
            <sz val="11"/>
            <color rgb="FF000000"/>
            <rFont val="Calibri"/>
            <scheme val="minor"/>
          </rPr>
          <t>======
ID#AAAA-cmRZ8M
Auteur    (2024-01-19 14:50:47)
name: tdrdo013.mipq
type: double
session: tdrdo0113m000</t>
        </r>
      </text>
    </comment>
    <comment ref="N2" authorId="0" shapeId="0">
      <text>
        <r>
          <rPr>
            <sz val="11"/>
            <color rgb="FF000000"/>
            <rFont val="Calibri"/>
            <scheme val="minor"/>
          </rPr>
          <t>======
ID#AAAA-cneXL8
Auteur    (2024-01-19 14:50:47)
10/11/23 : offer ARROW : 168,17 $ so 168,17/1,07 = 157,2 €
26/12/23: offer STELIAU : $136,90/1,07 = 127,94€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dVKqdiB0BKzQMx61Uw5vYwiq3w=="/>
    </ext>
  </extLst>
</comments>
</file>

<file path=xl/comments3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  <scheme val="minor"/>
          </rPr>
          <t>======
ID#AAAA-cmRZ8I
Auteur    (2024-01-19 14:50:47)
name: tdrdo014.seqn
type: long
primaryKey: true
session: tdrdo0114m000</t>
        </r>
      </text>
    </comment>
    <comment ref="B1" authorId="0" shapeId="0">
      <text>
        <r>
          <rPr>
            <sz val="11"/>
            <color rgb="FF000000"/>
            <rFont val="Calibri"/>
            <scheme val="minor"/>
          </rPr>
          <t>======
ID#AAAA-cneXLU
Auteur    (2024-01-19 14:50:47)
name: alias.item.segment.1
type: string
session: tdrdo0114m000</t>
        </r>
      </text>
    </comment>
    <comment ref="C1" authorId="0" shapeId="0">
      <text>
        <r>
          <rPr>
            <sz val="11"/>
            <color rgb="FF000000"/>
            <rFont val="Calibri"/>
            <scheme val="minor"/>
          </rPr>
          <t>======
ID#AAAA-cneXLk
Auteur    (2024-01-19 14:50:47)
name: alias.dsca
type: string
session: tdrdo0114m000</t>
        </r>
      </text>
    </comment>
    <comment ref="D1" authorId="0" shapeId="0">
      <text>
        <r>
          <rPr>
            <sz val="11"/>
            <color rgb="FF000000"/>
            <rFont val="Calibri"/>
            <scheme val="minor"/>
          </rPr>
          <t>======
ID#AAAA-cmRZ8Q
Auteur    (2024-01-19 14:50:47)
name: alias.citm
type: string
session: tdrdo0114m000</t>
        </r>
      </text>
    </comment>
    <comment ref="E1" authorId="0" shapeId="0">
      <text>
        <r>
          <rPr>
            <sz val="11"/>
            <color rgb="FF000000"/>
            <rFont val="Calibri"/>
            <scheme val="minor"/>
          </rPr>
          <t>======
ID#AAAA-cmRZ80
Auteur    (2024-01-19 14:50:47)
name: alias.qrdo
type: double
session: tdrdo0114m000</t>
        </r>
      </text>
    </comment>
    <comment ref="F1" authorId="0" shapeId="0">
      <text>
        <r>
          <rPr>
            <sz val="11"/>
            <color rgb="FF000000"/>
            <rFont val="Calibri"/>
            <scheme val="minor"/>
          </rPr>
          <t>======
ID#AAAA-cmRZ8k
Auteur    (2024-01-19 14:50:47)
name: alias.qann
type: double
session: tdrdo0114m000</t>
        </r>
      </text>
    </comment>
    <comment ref="G1" authorId="0" shapeId="0">
      <text>
        <r>
          <rPr>
            <sz val="11"/>
            <color rgb="FF000000"/>
            <rFont val="Calibri"/>
            <scheme val="minor"/>
          </rPr>
          <t>======
ID#AAAA-cneXLc
Auteur    (2024-01-19 14:50:47)
name: tdrdo008.dsca-11
type: string
session: tdrdo0114m000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dnNXZBbryz9lW7pvPfxjJutDSg=="/>
    </ext>
  </extLst>
</comments>
</file>

<file path=xl/sharedStrings.xml><?xml version="1.0" encoding="utf-8"?>
<sst xmlns="http://schemas.openxmlformats.org/spreadsheetml/2006/main" count="1403" uniqueCount="651">
  <si>
    <t>markup on Digi module only</t>
  </si>
  <si>
    <t>Sequence</t>
  </si>
  <si>
    <t>Item</t>
  </si>
  <si>
    <t>Description</t>
  </si>
  <si>
    <t>Customer Item</t>
  </si>
  <si>
    <t>QTY</t>
  </si>
  <si>
    <t>Packag. Cost</t>
  </si>
  <si>
    <t>BOM</t>
  </si>
  <si>
    <t>Mark UP</t>
  </si>
  <si>
    <t>LABOR</t>
  </si>
  <si>
    <t xml:space="preserve">Profit </t>
  </si>
  <si>
    <t xml:space="preserve">Tot Price </t>
  </si>
  <si>
    <t xml:space="preserve">Final Price </t>
  </si>
  <si>
    <t>20156207</t>
  </si>
  <si>
    <t>PCA AXIO 4 MAIN BOARD 1000037326 LF</t>
  </si>
  <si>
    <t>ELP1000037326</t>
  </si>
  <si>
    <t>SMD MODULE 50001475-21 CCWMX6 LF</t>
  </si>
  <si>
    <t>20146619</t>
  </si>
  <si>
    <t>SMD IC PROG. AXIO4_COMPANION_BI LQFP48 LF</t>
  </si>
  <si>
    <t>AXIO4_COMPANION_BI</t>
  </si>
  <si>
    <t>Batch Quantity</t>
  </si>
  <si>
    <t>Annual Quantity</t>
  </si>
  <si>
    <t>Level Quantity</t>
  </si>
  <si>
    <t>Unit Cost in Currency of Origin</t>
  </si>
  <si>
    <t xml:space="preserve">Exchange Rate </t>
  </si>
  <si>
    <t xml:space="preserve">Unit Price </t>
  </si>
  <si>
    <t xml:space="preserve">Total Price </t>
  </si>
  <si>
    <t>RFQ Lead Time</t>
  </si>
  <si>
    <t>Manufacturer</t>
  </si>
  <si>
    <t>MPN</t>
  </si>
  <si>
    <t>MOQ</t>
  </si>
  <si>
    <t>MPQ</t>
  </si>
  <si>
    <t>NOTE</t>
  </si>
  <si>
    <t>FLOWBIRD</t>
  </si>
  <si>
    <t>50001475-21 CC-WMX6</t>
  </si>
  <si>
    <t xml:space="preserve">COMPRIAMO NOI </t>
  </si>
  <si>
    <t>20125343</t>
  </si>
  <si>
    <t>PCB 75-0017-3 158cmq ML10 LF</t>
  </si>
  <si>
    <t>ELEPRINT</t>
  </si>
  <si>
    <t>FLOWBIRD 75-0017-3</t>
  </si>
  <si>
    <t>20125298</t>
  </si>
  <si>
    <t>SMD IC XR3160EIU-F SSOP20 LF</t>
  </si>
  <si>
    <t>MAXLINEAR</t>
  </si>
  <si>
    <t>XR3160EIU-F</t>
  </si>
  <si>
    <t>20125284</t>
  </si>
  <si>
    <t>SMD IC MEM. MB85RS1MTPNF-G-JNERE1 SO8 LF</t>
  </si>
  <si>
    <t>FUJITSU</t>
  </si>
  <si>
    <t>MB85RS1MTPNF-G-JNERE1</t>
  </si>
  <si>
    <t>20004210</t>
  </si>
  <si>
    <t>SMD IC TPS54360DDA HSOP8 LF</t>
  </si>
  <si>
    <t>TEXAS</t>
  </si>
  <si>
    <t>TPS54360DDAR</t>
  </si>
  <si>
    <t>20156121</t>
  </si>
  <si>
    <t>TERM. BLOCK MALE 10 P DMCV1,5/10G1F3,5LRP26AUTH LF</t>
  </si>
  <si>
    <t>PHOENIX CONTACT</t>
  </si>
  <si>
    <t>1105607</t>
  </si>
  <si>
    <t>20125275</t>
  </si>
  <si>
    <t>SMD IC LTC4041EUFD#PBF QFN24 LF</t>
  </si>
  <si>
    <t>ANALOG DEVICES</t>
  </si>
  <si>
    <t>LTC4041EUFD#PBF</t>
  </si>
  <si>
    <t>20125289</t>
  </si>
  <si>
    <t>SMD IC MICRO STM32L072CBT6 LQFP48 LF</t>
  </si>
  <si>
    <t>ST MICROELECTRONICS</t>
  </si>
  <si>
    <t>STM32L072CBT6</t>
  </si>
  <si>
    <t>20037356</t>
  </si>
  <si>
    <t>SMD IC USB2514BI-AEZG QFN36 LF</t>
  </si>
  <si>
    <t>MICROCHIP</t>
  </si>
  <si>
    <t>USB2514BI-AEZG</t>
  </si>
  <si>
    <t>20125236</t>
  </si>
  <si>
    <t>CAP. ELECTROL. 10F 3V VT d.10 h.30.5 LF</t>
  </si>
  <si>
    <t>MAXWELL TECHNO</t>
  </si>
  <si>
    <t>BCAP0010P300X12</t>
  </si>
  <si>
    <t>20039533</t>
  </si>
  <si>
    <t>SMD IC TDA8026ET/C2 BGA64 LF</t>
  </si>
  <si>
    <t>NEXPERIA</t>
  </si>
  <si>
    <t>TDA8026ET/C2,551</t>
  </si>
  <si>
    <t>20048459</t>
  </si>
  <si>
    <t>SMD QUARTZ 32.768KHz +/-20ppm RV-4162-C7 LF</t>
  </si>
  <si>
    <t>MICRO CRYSTAL</t>
  </si>
  <si>
    <t>RV-4162-C7-32.768KHZ-20PPMTAQC</t>
  </si>
  <si>
    <t>20125238</t>
  </si>
  <si>
    <t>SMD INDUCTOR 1.12mH CR7915-AL LF</t>
  </si>
  <si>
    <t>COILCRAFT</t>
  </si>
  <si>
    <t>CR7915-AL</t>
  </si>
  <si>
    <t>20125269</t>
  </si>
  <si>
    <t>SMD SWITCH CJS-1200TB LF</t>
  </si>
  <si>
    <t>NIDEC COPAL</t>
  </si>
  <si>
    <t>CJS-1200TB</t>
  </si>
  <si>
    <t>20137695</t>
  </si>
  <si>
    <t>SMD IC SGTL5000XNBA3 QFN32 LF</t>
  </si>
  <si>
    <t>NXP</t>
  </si>
  <si>
    <t>SGTL5000XNBA3</t>
  </si>
  <si>
    <t>20125249</t>
  </si>
  <si>
    <t>SMD CONN. 40 POS. F VER 7-5179180-1 LF</t>
  </si>
  <si>
    <t>TE CONNECTIVITY</t>
  </si>
  <si>
    <t>7-5179180-1</t>
  </si>
  <si>
    <t>20111554</t>
  </si>
  <si>
    <t>SMD IC LAN8740AI-EN QFN32 LF</t>
  </si>
  <si>
    <t>LAN8740AI-EN</t>
  </si>
  <si>
    <t>10078035</t>
  </si>
  <si>
    <t>SMD READER uCHIP CCM03-3013LFT R102 LF</t>
  </si>
  <si>
    <t>C&amp;K</t>
  </si>
  <si>
    <t>CCM03-3013LFT R102</t>
  </si>
  <si>
    <t>20053099</t>
  </si>
  <si>
    <t>SMD LED RGB 150141M173100 LF</t>
  </si>
  <si>
    <t>WURTH</t>
  </si>
  <si>
    <t>150141M173100</t>
  </si>
  <si>
    <t>20125257</t>
  </si>
  <si>
    <t>SMD OSCILLATOR 50MHz 632L3I050M00000 LF</t>
  </si>
  <si>
    <t>CTS</t>
  </si>
  <si>
    <t>632L3I050M00000</t>
  </si>
  <si>
    <t>10132228</t>
  </si>
  <si>
    <t>SMD FILTER 744231121 LF</t>
  </si>
  <si>
    <t>744231121</t>
  </si>
  <si>
    <t>20125256</t>
  </si>
  <si>
    <t>SMD OSCILLATOR 20MHz ASFL1-20.000MHZ-L-T LF</t>
  </si>
  <si>
    <t>ABRACON CORPORATION</t>
  </si>
  <si>
    <t>ASFL1-20.000MHZ-L-T</t>
  </si>
  <si>
    <t>20125286</t>
  </si>
  <si>
    <t>SMD IC DS2484R+T SOT23-6 LF</t>
  </si>
  <si>
    <t>DS2484R+T</t>
  </si>
  <si>
    <t>10134492</t>
  </si>
  <si>
    <t>SMD IC LM2936HVBMA-3.3/NOPB SO8 LF</t>
  </si>
  <si>
    <t>LM2936HVBMAX3.3/NOPB</t>
  </si>
  <si>
    <t>10134116</t>
  </si>
  <si>
    <t>SMD TRANSFORMER 7490100111A LF</t>
  </si>
  <si>
    <t>7490100111A</t>
  </si>
  <si>
    <t>20002101</t>
  </si>
  <si>
    <t>SMD CONN. 50 PIN XF2M-5015-1A LF</t>
  </si>
  <si>
    <t>OMRON</t>
  </si>
  <si>
    <t>XF2M-5015-1A</t>
  </si>
  <si>
    <t>20125283</t>
  </si>
  <si>
    <t>SMD IC TPS61087DRCR VSON10 LF</t>
  </si>
  <si>
    <t>TPS61087DRCR</t>
  </si>
  <si>
    <t>20125251</t>
  </si>
  <si>
    <t>SMD INDUCTOR 10uH 74404054100 LF</t>
  </si>
  <si>
    <t>74404054100</t>
  </si>
  <si>
    <t>10118282</t>
  </si>
  <si>
    <t>SMD CAP. CER. MULT. 100uF 10V 1206 X5R 20% LF</t>
  </si>
  <si>
    <t>TDK</t>
  </si>
  <si>
    <t>C3216X5R1A107M160AC</t>
  </si>
  <si>
    <t>10130571</t>
  </si>
  <si>
    <t>SMD INDUCTOR 15uH 20% 5A 7447798151 LF</t>
  </si>
  <si>
    <t>7447798151</t>
  </si>
  <si>
    <t>10076704</t>
  </si>
  <si>
    <t>SMD INDUCTOR 10uH 74477710 LF</t>
  </si>
  <si>
    <t>74477710</t>
  </si>
  <si>
    <t>10076944</t>
  </si>
  <si>
    <t>SMD IC MAX3232IPW TSSOP16 LF</t>
  </si>
  <si>
    <t>MAX3232IPWR</t>
  </si>
  <si>
    <t>10100515</t>
  </si>
  <si>
    <t>SMD CONN. 20 POS. M 90° DF19G-20P-1H(52) LF</t>
  </si>
  <si>
    <t>HIROSE</t>
  </si>
  <si>
    <t>DF19G-20P-1H(52)</t>
  </si>
  <si>
    <t>10109947</t>
  </si>
  <si>
    <t>SMD DIODE VS-30WQ06FN-M3 DPACK LF</t>
  </si>
  <si>
    <t>VISHAY</t>
  </si>
  <si>
    <t>VS-30WQ06FNTR-M3</t>
  </si>
  <si>
    <t>20125252</t>
  </si>
  <si>
    <t>SMD INDUCTOR 68uH 7447714680 LF</t>
  </si>
  <si>
    <t>7447714680</t>
  </si>
  <si>
    <t>20028439</t>
  </si>
  <si>
    <t>SMD IC TPS2553DBVR SOT26 LF</t>
  </si>
  <si>
    <t>TPS2553DBVR</t>
  </si>
  <si>
    <t>10119575</t>
  </si>
  <si>
    <t>SMD IC MEM. SST25VF010A-33-4I-SAE SO8 LF</t>
  </si>
  <si>
    <t>SST25VF010A-33-4I-SAE</t>
  </si>
  <si>
    <t>20125237</t>
  </si>
  <si>
    <t>SMD CAP. TANTAL. 100uF 6.3V 20% CASE A 20% LF</t>
  </si>
  <si>
    <t>ROHM SEMICONDUCTOR</t>
  </si>
  <si>
    <t>TCTAL0J107M8R</t>
  </si>
  <si>
    <t>10139368</t>
  </si>
  <si>
    <t>SMD INDUCTOR 3,3uH 74451033 LF</t>
  </si>
  <si>
    <t>74451033</t>
  </si>
  <si>
    <t>20125319</t>
  </si>
  <si>
    <t>SMD CAP. POLYESTER 1uF 100V 10% 2824 SMDT LF</t>
  </si>
  <si>
    <t>WIMA</t>
  </si>
  <si>
    <t>SMDTD04100TB00KQ00</t>
  </si>
  <si>
    <t>10128359</t>
  </si>
  <si>
    <t>SMD LED GREEN 1208 597-3301-507F_ LF</t>
  </si>
  <si>
    <t>DIALIGHT</t>
  </si>
  <si>
    <t>597-3301-507F_</t>
  </si>
  <si>
    <t>10041993</t>
  </si>
  <si>
    <t>SILICON ADHESIVE SILASTIC 3145 RTV</t>
  </si>
  <si>
    <t>DOW CORNING</t>
  </si>
  <si>
    <t>3145 RTV (90 ML)</t>
  </si>
  <si>
    <t>20036907</t>
  </si>
  <si>
    <t>CONN. USB 4 POS. VER TYPE A 1050570001 LF</t>
  </si>
  <si>
    <t>MOLEX</t>
  </si>
  <si>
    <t>105057-0001</t>
  </si>
  <si>
    <t>20048716</t>
  </si>
  <si>
    <t>SMD INDUCTOR 2.2uH 20% XAL5030-222MEC LF (CERT)</t>
  </si>
  <si>
    <t>XAL5030-222MEC</t>
  </si>
  <si>
    <t>10098091</t>
  </si>
  <si>
    <t>SMD CONN. 8 PIN M VER 284699 LF</t>
  </si>
  <si>
    <t>ERNI ELECTRONICS GMBH</t>
  </si>
  <si>
    <t>284699</t>
  </si>
  <si>
    <t>20125288</t>
  </si>
  <si>
    <t>SMD IC LM4871MM/NOPB VSSOP8 LF</t>
  </si>
  <si>
    <t>LM4871MM/NOPB</t>
  </si>
  <si>
    <t>20107864</t>
  </si>
  <si>
    <t>SMD CONN. 52 POS. F 90￸ PCI 1759546-1 LF</t>
  </si>
  <si>
    <t>1759546-1</t>
  </si>
  <si>
    <t>10066180</t>
  </si>
  <si>
    <t>SMD CONN. 8 PIN M VER 53398-0871 LF</t>
  </si>
  <si>
    <t>53398-0871</t>
  </si>
  <si>
    <t>20125308</t>
  </si>
  <si>
    <t>SMD QUARTZ 8MHz FY0800018 LF</t>
  </si>
  <si>
    <t>DIODES</t>
  </si>
  <si>
    <t>FY0800018</t>
  </si>
  <si>
    <t>20125271</t>
  </si>
  <si>
    <t>SMD TRANSISTOR POWER MOS SIS488 POWERPACK1212-8 LF</t>
  </si>
  <si>
    <t>SIS488DN-T1-GE3</t>
  </si>
  <si>
    <t>10117835</t>
  </si>
  <si>
    <t>SMD CAP. CER. MULT. 1uF 35V 0805 X7R 10% LF</t>
  </si>
  <si>
    <t>TAYJO YUDEN</t>
  </si>
  <si>
    <t>GMK212B7105KG</t>
  </si>
  <si>
    <t>20125248</t>
  </si>
  <si>
    <t>SMD FILTER ESD8006MUTAG DFN8 LF</t>
  </si>
  <si>
    <t>ONSEMI</t>
  </si>
  <si>
    <t>ESD8006MUTAG</t>
  </si>
  <si>
    <t>10069719</t>
  </si>
  <si>
    <t>SMD CONN. 6 PIN M 90° 53261-0671 LF</t>
  </si>
  <si>
    <t>53261-0671</t>
  </si>
  <si>
    <t>20125305</t>
  </si>
  <si>
    <t>SMD QUARTZ 24MHz ABM8-24.000MHZ-D2-T LF</t>
  </si>
  <si>
    <t>ABM8-24.000MHZ-D2-T</t>
  </si>
  <si>
    <t>20018943</t>
  </si>
  <si>
    <t>SMD CAP. CER. MULT. 10uF 16V 0603 X5R 10% GRM LF</t>
  </si>
  <si>
    <t>MURATA</t>
  </si>
  <si>
    <t>GRM188R61C106KAALJ</t>
  </si>
  <si>
    <t>10066178</t>
  </si>
  <si>
    <t>SMD CONN. 5 PIN M VER 53398-0571 LF</t>
  </si>
  <si>
    <t>53398-0571</t>
  </si>
  <si>
    <t>20125285</t>
  </si>
  <si>
    <t>SMD IC TPS22860DBVR SOT23-6 LF</t>
  </si>
  <si>
    <t>TPS22860DBVR</t>
  </si>
  <si>
    <t>20125263</t>
  </si>
  <si>
    <t>SMD CONN. 3 POS M VER 284696 LF</t>
  </si>
  <si>
    <t>284696</t>
  </si>
  <si>
    <t>10091570</t>
  </si>
  <si>
    <t>SMD CONN. 4 PIN M VER 53398-0471 LF</t>
  </si>
  <si>
    <t>53398-0471</t>
  </si>
  <si>
    <t>10118234</t>
  </si>
  <si>
    <t>SMD FUSE 200mA MF-MSMF020/60-2 LF</t>
  </si>
  <si>
    <t>BOURNS</t>
  </si>
  <si>
    <t>MF-MSMF020/60-2</t>
  </si>
  <si>
    <t>20056937</t>
  </si>
  <si>
    <t>SMD FUSE 1.1A 2920L110/60 LF</t>
  </si>
  <si>
    <t>LITTELFUSE</t>
  </si>
  <si>
    <t>2920L110/60</t>
  </si>
  <si>
    <t>20110291</t>
  </si>
  <si>
    <t>SMD CAP. CER. MULT. 47uF 10V 0805 X5R 20% LMK LF</t>
  </si>
  <si>
    <t>TAIYO YUDEN</t>
  </si>
  <si>
    <t>LMK212BBJ476MG-T</t>
  </si>
  <si>
    <t>10082246</t>
  </si>
  <si>
    <t>SMD CONN. 15 PIN M VER 53398-1571 LF</t>
  </si>
  <si>
    <t>53398-1571</t>
  </si>
  <si>
    <t>10117385</t>
  </si>
  <si>
    <t>SMD LED RED 597-3021-507F LF</t>
  </si>
  <si>
    <t>597-3021-507F</t>
  </si>
  <si>
    <t>20125255</t>
  </si>
  <si>
    <t>SMD TERMINAL FOR PCB 9774080243R LF</t>
  </si>
  <si>
    <t>9774080243R</t>
  </si>
  <si>
    <t>20125265</t>
  </si>
  <si>
    <t>BATTERYHOLDER BK-869 LF</t>
  </si>
  <si>
    <t>MPD ITALIA</t>
  </si>
  <si>
    <t>BK-869</t>
  </si>
  <si>
    <t>20161366</t>
  </si>
  <si>
    <t>SMD DIODE B250 SMB LF</t>
  </si>
  <si>
    <t>B250-13-F</t>
  </si>
  <si>
    <t>20075762</t>
  </si>
  <si>
    <t>SMD FERRITE 7427927112 LF</t>
  </si>
  <si>
    <t>7427927112</t>
  </si>
  <si>
    <t>10063912</t>
  </si>
  <si>
    <t>SMD FUSE 2A MINISMDC200F</t>
  </si>
  <si>
    <t>MINISMDC200F</t>
  </si>
  <si>
    <t>10128347</t>
  </si>
  <si>
    <t>SMD IC 74HC1G14DFT1G-F22038 SOT353 LF</t>
  </si>
  <si>
    <t>MC74HC1G14DFT1G-F22038</t>
  </si>
  <si>
    <t>10098503</t>
  </si>
  <si>
    <t>SMD TRANSISTOR FZT851 SOT223 LF</t>
  </si>
  <si>
    <t>FZT851TA</t>
  </si>
  <si>
    <t>20039547</t>
  </si>
  <si>
    <t>SMD VARISTOR CU3225K40G2 LF</t>
  </si>
  <si>
    <t>EPCOS</t>
  </si>
  <si>
    <t>B72650M0400K072</t>
  </si>
  <si>
    <t>20111084</t>
  </si>
  <si>
    <t>SMD TRANSISTOR POWER MOS DMP2120U-7 SOT23 LF</t>
  </si>
  <si>
    <t>DMP2120U-7</t>
  </si>
  <si>
    <t>10048969</t>
  </si>
  <si>
    <t>SMD FILTER NFE61PT101Z1H9L LF</t>
  </si>
  <si>
    <t>NFE61PT101Z1H9L</t>
  </si>
  <si>
    <t>10121757</t>
  </si>
  <si>
    <t>SMD READER SD CARD 47352-1001 LF</t>
  </si>
  <si>
    <t>47352-1001</t>
  </si>
  <si>
    <t>20158982</t>
  </si>
  <si>
    <t>LABEL 15x15mm POLIESTER WHITE B473 LF</t>
  </si>
  <si>
    <t>BRADY</t>
  </si>
  <si>
    <t>THT-B473-15X15-2AC-UNPRINTED</t>
  </si>
  <si>
    <t>10066728</t>
  </si>
  <si>
    <t>SMD CAP. ELECTROL. 220uF 50V 10x10 FK 20% LF</t>
  </si>
  <si>
    <t>PANASONIC</t>
  </si>
  <si>
    <t>EEEFK1H221P 10066728</t>
  </si>
  <si>
    <t>20039503</t>
  </si>
  <si>
    <t>SMD DIODE PRTR5V0U2AX,215 SOT143 LF</t>
  </si>
  <si>
    <t>PRTR5V0U2AX,215</t>
  </si>
  <si>
    <t>20125270</t>
  </si>
  <si>
    <t>SMD PUSHBUTTON B3SL-1005P LF</t>
  </si>
  <si>
    <t>B3SL1005P</t>
  </si>
  <si>
    <t>10031717</t>
  </si>
  <si>
    <t>SMD CAP. CER. MULT. 100nF 100V 0805 X7R 10% LF</t>
  </si>
  <si>
    <t>AVX</t>
  </si>
  <si>
    <t>08051C104KAT2A</t>
  </si>
  <si>
    <t>20125301</t>
  </si>
  <si>
    <t>SMD DIODE TRANSIL SMCJ5.0CA SMC LF</t>
  </si>
  <si>
    <t>SMCJ5.0CA</t>
  </si>
  <si>
    <t>10064199</t>
  </si>
  <si>
    <t>SMD LED YELLOW 597-3401-507F LF</t>
  </si>
  <si>
    <t>597-3401-507F</t>
  </si>
  <si>
    <t>10116755</t>
  </si>
  <si>
    <t>SMD TRANSISTOR BCW71 SOT23 LF</t>
  </si>
  <si>
    <t>BCW71,215</t>
  </si>
  <si>
    <t>20125243</t>
  </si>
  <si>
    <t>SMD DIODE TRANSIL SMCJ48A SMC LF</t>
  </si>
  <si>
    <t>SMCJ48A</t>
  </si>
  <si>
    <t>20125240</t>
  </si>
  <si>
    <t>SMD DIODE BAT750TA SOT23 LF</t>
  </si>
  <si>
    <t>BAT750TA</t>
  </si>
  <si>
    <t>20125273</t>
  </si>
  <si>
    <t>SMD TRANSISTOR 2N7002BK SOT23 LF</t>
  </si>
  <si>
    <t>2N7002BK,215</t>
  </si>
  <si>
    <t>20054596</t>
  </si>
  <si>
    <t>SMD IC SN74LVC1G74DCUR VSSOP8 LF</t>
  </si>
  <si>
    <t>SN74LVC1G74DCUR</t>
  </si>
  <si>
    <t>1519</t>
  </si>
  <si>
    <t>SMD DIODE BAT54S SOT23 LF</t>
  </si>
  <si>
    <t>BAT54S,215</t>
  </si>
  <si>
    <t>20115330</t>
  </si>
  <si>
    <t>SMD DIODE TRANSIL SMBJ12CA SMB LF</t>
  </si>
  <si>
    <t>SMBJ12CA</t>
  </si>
  <si>
    <t>10077500</t>
  </si>
  <si>
    <t>SMD DIODE VS-20BQ030-M3/5BT SMB LF</t>
  </si>
  <si>
    <t>VS-20BQ030-M3/5BT</t>
  </si>
  <si>
    <t>10095058</t>
  </si>
  <si>
    <t>SMD CONN. 3 PIN M VER 53398-0371 LF</t>
  </si>
  <si>
    <t>53398-0371</t>
  </si>
  <si>
    <t>10100965</t>
  </si>
  <si>
    <t>SMD FILTER 742792022 LF</t>
  </si>
  <si>
    <t>742792022</t>
  </si>
  <si>
    <t>20000388</t>
  </si>
  <si>
    <t>SMD RES. 0.02 OHM 1206 1% 50ppm ERJ LF</t>
  </si>
  <si>
    <t>ERJ8CWFR020V</t>
  </si>
  <si>
    <t>10117470</t>
  </si>
  <si>
    <t>SMD DIODE BAS3010B-03W SOD323 LF</t>
  </si>
  <si>
    <t>INFINEON TECHNOLOGIES</t>
  </si>
  <si>
    <t>BAS3010B-03W</t>
  </si>
  <si>
    <t>20001112</t>
  </si>
  <si>
    <t>SMD TRANSISTOR BSS138L SOT23 LF</t>
  </si>
  <si>
    <t>FAIRCHILD</t>
  </si>
  <si>
    <t>BSS138L</t>
  </si>
  <si>
    <t>20115414</t>
  </si>
  <si>
    <t>SMD DIODE TRANSIL SMBJ48CA SMB LF</t>
  </si>
  <si>
    <t>SMBJ48CA</t>
  </si>
  <si>
    <t>10092780</t>
  </si>
  <si>
    <t>SMD CAP. CER. MULT. 1uF 10V 0603 X5R 10% LF</t>
  </si>
  <si>
    <t>KEMET</t>
  </si>
  <si>
    <t>C0603C105K8PAC</t>
  </si>
  <si>
    <t>10095227</t>
  </si>
  <si>
    <t>SMD CAP. CER. MULT. 100nF 16V 0402 X7R 10% LF</t>
  </si>
  <si>
    <t>YAGEO</t>
  </si>
  <si>
    <t>CC0402KRX7R7BB104</t>
  </si>
  <si>
    <t>10043782</t>
  </si>
  <si>
    <t>LABEL THT-71-727-20 8x8mm KAPTON</t>
  </si>
  <si>
    <t>THT-71-727-20</t>
  </si>
  <si>
    <t>1518</t>
  </si>
  <si>
    <t>SMD DIODE BAT54 SOT23 LF</t>
  </si>
  <si>
    <t>BAT54.215</t>
  </si>
  <si>
    <t>20122670</t>
  </si>
  <si>
    <t>SMD RES. 10 OHM 1218 1W 5% RC LF</t>
  </si>
  <si>
    <t>RC1218JK-0710RL</t>
  </si>
  <si>
    <t>10048124</t>
  </si>
  <si>
    <t>SMD CAP. CER. MULT. 47pF 50V 0402 COG 5% LF</t>
  </si>
  <si>
    <t>GRM1555C1H470JA01D</t>
  </si>
  <si>
    <t>20125267</t>
  </si>
  <si>
    <t>SMD ARRAY RESISTOR 47 OHM 5% 8x2 YC248 LF</t>
  </si>
  <si>
    <t>YC248-JR-0747RL</t>
  </si>
  <si>
    <t>20058710</t>
  </si>
  <si>
    <t>SMD CAP. CER. MULT. 2.2uF 100V 1206 X7R 10% CC LF</t>
  </si>
  <si>
    <t>CC1206KKX7R0BB225</t>
  </si>
  <si>
    <t>10035890</t>
  </si>
  <si>
    <t>SMD DIODE BAS16 SOT23 LF</t>
  </si>
  <si>
    <t>BAS16LT1G</t>
  </si>
  <si>
    <t>10030551</t>
  </si>
  <si>
    <t>BAG ANTI-STATIC 150x200mm NO LOGO EM</t>
  </si>
  <si>
    <t>QUASER</t>
  </si>
  <si>
    <t>PE-LD(04) 10030551</t>
  </si>
  <si>
    <t>20014239</t>
  </si>
  <si>
    <t>SMD DIODE ESD9B5.0ST5G SOD923 LF</t>
  </si>
  <si>
    <t>ESD9B5.0ST5G</t>
  </si>
  <si>
    <t>10128217</t>
  </si>
  <si>
    <t>SMD CAP. CER. MULT. 330nF 16V 0603 X7R 10% LF</t>
  </si>
  <si>
    <t>C0603C334K4RACTU</t>
  </si>
  <si>
    <t>10108363</t>
  </si>
  <si>
    <t>SMD RES. 2,2KOHM 0402 1% CRCW LF</t>
  </si>
  <si>
    <t>CRCW04022K20FKED</t>
  </si>
  <si>
    <t>10101294</t>
  </si>
  <si>
    <t>SMD CAP. CER. MULT. 2,2uF 16V 0805 X7R 10% LF</t>
  </si>
  <si>
    <t>GRM21BR71C225KA12L</t>
  </si>
  <si>
    <t>10117602</t>
  </si>
  <si>
    <t>SMD CAP. CER. MULT. 470pF 50V 0402 X7R 10% LF</t>
  </si>
  <si>
    <t>CC0402KRX7R9BB471</t>
  </si>
  <si>
    <t>20133345</t>
  </si>
  <si>
    <t>SMD FERRITE FBMJ2125HS420-T LF</t>
  </si>
  <si>
    <t>FBMJ2125HS420-T</t>
  </si>
  <si>
    <t>10117169</t>
  </si>
  <si>
    <t>SMD CAP. CER. MULT. 4,7uF 6,3V 0805 X5R 10% LF</t>
  </si>
  <si>
    <t>C0805C475K9PAC</t>
  </si>
  <si>
    <t>10121498</t>
  </si>
  <si>
    <t>SMD CAP. CER. MULT. 1nF 2KV 1206 X7R 10% LF</t>
  </si>
  <si>
    <t>1206GC102KAT1A</t>
  </si>
  <si>
    <t>10109563</t>
  </si>
  <si>
    <t>SMD FILTER 0603 BLM18KG601SN1 LF</t>
  </si>
  <si>
    <t>BLM18KG601SN1</t>
  </si>
  <si>
    <t>20049228</t>
  </si>
  <si>
    <t>SMD CAP. CER. MULT. 100pF 50V 0402 NP0 5% LF</t>
  </si>
  <si>
    <t>SAMSUNG</t>
  </si>
  <si>
    <t>CL05C101JB5NNNC</t>
  </si>
  <si>
    <t>20125246</t>
  </si>
  <si>
    <t>SMD DIODE ZENER BZX84C4V3 SOT23 LF</t>
  </si>
  <si>
    <t>BZX84-C4V3</t>
  </si>
  <si>
    <t>10063034</t>
  </si>
  <si>
    <t>SMD RES. 10KOHM 0402 1% CRCW LF</t>
  </si>
  <si>
    <t>CRCW040210K0FKED</t>
  </si>
  <si>
    <t>10081498</t>
  </si>
  <si>
    <t>SMD DIODE ZENER 3,3V SOT23 5% BZX84C3V3 LF</t>
  </si>
  <si>
    <t>BZX84C3V3 10081498</t>
  </si>
  <si>
    <t>10081839</t>
  </si>
  <si>
    <t>SMD CAP. CER. MULT. 1nF 50V 0402 X7R 10% LF</t>
  </si>
  <si>
    <t>04025C102KAT2A</t>
  </si>
  <si>
    <t>10043808</t>
  </si>
  <si>
    <t>SMD CAP. CER. MULT. 47nF 100V 1206 X7R 10% LF</t>
  </si>
  <si>
    <t>C1206C473K1RAC</t>
  </si>
  <si>
    <t>20048859</t>
  </si>
  <si>
    <t>SMD CAP. CER. MULT. 8.2nF 50V 0603 X7R 10% LF</t>
  </si>
  <si>
    <t>CC0603KRX7R9BB822</t>
  </si>
  <si>
    <t>10043561</t>
  </si>
  <si>
    <t>SMD CAP. CER. MULT. 100pF 100V 0805 NP0 5% LF</t>
  </si>
  <si>
    <t>C0805C101J1GAC</t>
  </si>
  <si>
    <t>1988</t>
  </si>
  <si>
    <t>SMD DIODE ZENER 5,1V SOT23 5% (CERT) LF</t>
  </si>
  <si>
    <t>BZX84C5V1</t>
  </si>
  <si>
    <t>10064154</t>
  </si>
  <si>
    <t>SMD RES. 0 OHM 0402 5% CRCW LF</t>
  </si>
  <si>
    <t>CRCW04020000Z0ED</t>
  </si>
  <si>
    <t>10063217</t>
  </si>
  <si>
    <t>SMD RES. 18KOHM 0603 1% LF</t>
  </si>
  <si>
    <t>RC0603FR-0718KL</t>
  </si>
  <si>
    <t>10115370</t>
  </si>
  <si>
    <t>SMD CAP. CER. MULT. 22pF 50V 0603 NP0 5% LF</t>
  </si>
  <si>
    <t>CC0603JRNPO9BN220</t>
  </si>
  <si>
    <t>10035446</t>
  </si>
  <si>
    <t>SMD CAP. CER. MULT. 150pF 50V 0603 NP0 5% LF</t>
  </si>
  <si>
    <t>C0603C151J5GAC</t>
  </si>
  <si>
    <t>10043606</t>
  </si>
  <si>
    <t>SMD CAP. CER. MULT. 10nF 100V 0805 X7R 10% LF</t>
  </si>
  <si>
    <t>C0805C103K1RAC</t>
  </si>
  <si>
    <t>20070912</t>
  </si>
  <si>
    <t>SMD CAP. CER. MULT. 33pF 50V 0402 NP0 5% LF</t>
  </si>
  <si>
    <t>CC0402JRNPO9BN330</t>
  </si>
  <si>
    <t>10063038</t>
  </si>
  <si>
    <t>SMD RES. 100KOHM 0402 1% CRCW LF</t>
  </si>
  <si>
    <t>CRCW0402100KFKED</t>
  </si>
  <si>
    <t>20002609</t>
  </si>
  <si>
    <t>SMD RES. 24 OHM 0402 1% CRCW LF</t>
  </si>
  <si>
    <t>CRCW040224R0FKED</t>
  </si>
  <si>
    <t>10105584</t>
  </si>
  <si>
    <t>SMD RES. 120 OHM 0402 1% CRCW LF</t>
  </si>
  <si>
    <t>CRCW0402120RFNED</t>
  </si>
  <si>
    <t>10063029</t>
  </si>
  <si>
    <t>SMD RES. 1KOHM 0402 1% CRCW LF</t>
  </si>
  <si>
    <t>CRCW04021K00FKED</t>
  </si>
  <si>
    <t>10123029</t>
  </si>
  <si>
    <t>SMD CAP. CER. MULT. 2,7nF 50V 0603 NP0 5% LF</t>
  </si>
  <si>
    <t>GRM1885C1H272JA01</t>
  </si>
  <si>
    <t>10081505</t>
  </si>
  <si>
    <t>SMD CAP. CER. MULT. 22nF 25V 0402 X7R 10% LF</t>
  </si>
  <si>
    <t>GRM155R71E223KA61D</t>
  </si>
  <si>
    <t>10094244</t>
  </si>
  <si>
    <t>SMD RES. 75 OHM 0402 1% CRCW LF</t>
  </si>
  <si>
    <t>CRCW040275R0FKED</t>
  </si>
  <si>
    <t>10131842</t>
  </si>
  <si>
    <t>SMD RES. 180 OHM 0402 1% CRCW0402 LF</t>
  </si>
  <si>
    <t>CRCW0402180RFKED</t>
  </si>
  <si>
    <t>10081795</t>
  </si>
  <si>
    <t>SMD RES. 1,8KOHM 0603 1% CRCW LF</t>
  </si>
  <si>
    <t>CRCW06031K80FKEA 10081795</t>
  </si>
  <si>
    <t>20002189</t>
  </si>
  <si>
    <t>SMD RES. 53.6KOHM 0402 1% CRCW LF</t>
  </si>
  <si>
    <t>CRCW040253K6FKED</t>
  </si>
  <si>
    <t>20004119</t>
  </si>
  <si>
    <t>SMD CAP. CER. MULT. 12pF 50V 0402 C0G 5% LF</t>
  </si>
  <si>
    <t>GRM1555C1H120JA01D</t>
  </si>
  <si>
    <t>10063133</t>
  </si>
  <si>
    <t>SMD RES. 47,5KOHM 0603 1% CRCW LF</t>
  </si>
  <si>
    <t>CRCW060347K5FKEA</t>
  </si>
  <si>
    <t>10094216</t>
  </si>
  <si>
    <t>SMD RES. 620 OHM 0402 1% CRCW0402 LF</t>
  </si>
  <si>
    <t>CRCW0402620RFKED</t>
  </si>
  <si>
    <t>10133241</t>
  </si>
  <si>
    <t>SMD RES. 22 OHM 0603 1% RC0603FR LF</t>
  </si>
  <si>
    <t>RC0603FR-0722RL</t>
  </si>
  <si>
    <t>20011262</t>
  </si>
  <si>
    <t>SMD CAP. CER. MULT. 10nF 50V 0402 X7R 10% LF</t>
  </si>
  <si>
    <t>CC0402KRX7R9BB103</t>
  </si>
  <si>
    <t>20133348</t>
  </si>
  <si>
    <t>SMD RES. 1.05MOHM 0603 1% RMCF LF</t>
  </si>
  <si>
    <t>STACKPOLE ELECTRONICS</t>
  </si>
  <si>
    <t>RMCF0603FT1M05</t>
  </si>
  <si>
    <t>10046786</t>
  </si>
  <si>
    <t>SMD RES. 20KOHM 0805 1% LF</t>
  </si>
  <si>
    <t>CRCW080520K0FKEA.</t>
  </si>
  <si>
    <t>10108365</t>
  </si>
  <si>
    <t>SMD RES. 47KOHM 0402 1% CRCW LF</t>
  </si>
  <si>
    <t>CRCW040247K0FKED</t>
  </si>
  <si>
    <t>10094210</t>
  </si>
  <si>
    <t>SMD RES. 4,7KOHM 0402 1% CRCW LF</t>
  </si>
  <si>
    <t>CRCW04024K70FKED</t>
  </si>
  <si>
    <t>10114664</t>
  </si>
  <si>
    <t>SMD CAP. CER. MULT. 1nF 50V 0603 X7R 10% LF</t>
  </si>
  <si>
    <t>CC0603KRX7R9BB102</t>
  </si>
  <si>
    <t>20049219</t>
  </si>
  <si>
    <t>SMD CAP. CER. MULT. 22pF 50V 5% 0402 NP0 LF</t>
  </si>
  <si>
    <t>CL05C220JB5NNNC</t>
  </si>
  <si>
    <t>10077352</t>
  </si>
  <si>
    <t>SMD RES. 160KOHM 0805 1% CRCW0805 LF</t>
  </si>
  <si>
    <t>CRCW0805160KFKEA</t>
  </si>
  <si>
    <t>10045039</t>
  </si>
  <si>
    <t>SMD RES. 100KOHM 0805 1% RC LF</t>
  </si>
  <si>
    <t>RC0805FR-07100KL</t>
  </si>
  <si>
    <t>10062521</t>
  </si>
  <si>
    <t>SMD RES. 1KOHM 0603 1% RC LF</t>
  </si>
  <si>
    <t>RC0603FR-071KL</t>
  </si>
  <si>
    <t>10082185</t>
  </si>
  <si>
    <t>SMD RES. 49,9 OHM 0402 1% CRCW LF</t>
  </si>
  <si>
    <t>CRCW040249R9FKED</t>
  </si>
  <si>
    <t>10081962</t>
  </si>
  <si>
    <t>SMD RES. 0 OHM 0603 LF</t>
  </si>
  <si>
    <t>RC0603JR-070R</t>
  </si>
  <si>
    <t>10032341</t>
  </si>
  <si>
    <t>SMD RES. 0 OHM 1206 CRCW LF</t>
  </si>
  <si>
    <t>CRCW12060000Z0EA</t>
  </si>
  <si>
    <t>10082179</t>
  </si>
  <si>
    <t>SMD RES. 10 OHM 0402 1% CRCW LF</t>
  </si>
  <si>
    <t>CRCW040210R0FKED</t>
  </si>
  <si>
    <t>10081951</t>
  </si>
  <si>
    <t>SMD RES. 470 OHM 0603 1% LF</t>
  </si>
  <si>
    <t>RC0603FR-07470RL</t>
  </si>
  <si>
    <t>10063125</t>
  </si>
  <si>
    <t>SMD RES. 15KOHM 0603 1% CRCW LF</t>
  </si>
  <si>
    <t>CRCW060315K0FKEA</t>
  </si>
  <si>
    <t>20012585</t>
  </si>
  <si>
    <t>SMD RES. 120 OHM 0805 1% RC LF</t>
  </si>
  <si>
    <t>RC0805FR-07120RL</t>
  </si>
  <si>
    <t>10070977</t>
  </si>
  <si>
    <t>SMD RES. 430KOHM 0805 1% CRCW LF</t>
  </si>
  <si>
    <t>CRCW0805430KFKEA</t>
  </si>
  <si>
    <t>10035429</t>
  </si>
  <si>
    <t>SMD RES. 75KOHM 0805 1% CRCW0805 (CERT) LF</t>
  </si>
  <si>
    <t>CRCW080575K0FKEA</t>
  </si>
  <si>
    <t>10035439</t>
  </si>
  <si>
    <t>SMD RES. 10KOHM 0805 1% CRCW LF</t>
  </si>
  <si>
    <t>CRCW080510K0FKEA</t>
  </si>
  <si>
    <t>10133243</t>
  </si>
  <si>
    <t>SMD RES. 200KOHM 0603 1% RC0603FR LF</t>
  </si>
  <si>
    <t>RC0603FR-07200KL</t>
  </si>
  <si>
    <t>20087145</t>
  </si>
  <si>
    <t>SMD RES. 30.1KOHM 0603 1% RC LF</t>
  </si>
  <si>
    <t>RC0603FR-0730K1L</t>
  </si>
  <si>
    <t>10063204</t>
  </si>
  <si>
    <t>SMD RES. 22KOHM 0603 1% RC LF</t>
  </si>
  <si>
    <t>RC0603FR-0722KL</t>
  </si>
  <si>
    <t>10084646</t>
  </si>
  <si>
    <t>SMD RES. 470KOHM 0805 1% CRCW0805 LF</t>
  </si>
  <si>
    <t>CRCW0805470KFKEA</t>
  </si>
  <si>
    <t>10062536</t>
  </si>
  <si>
    <t>SMD RES. 20KOHM 0603 1% RC LF</t>
  </si>
  <si>
    <t>RC0603FR-0720KL</t>
  </si>
  <si>
    <t>10082078</t>
  </si>
  <si>
    <t>SMD RES. 33 OHM 0402 1% CRCW LF</t>
  </si>
  <si>
    <t>CRCW040233R0FKED</t>
  </si>
  <si>
    <t>10065228</t>
  </si>
  <si>
    <t>SMD RES. 12,1KOHM 0402 1% CRCW LF</t>
  </si>
  <si>
    <t>CRCW040212K1FKED</t>
  </si>
  <si>
    <t>10101355</t>
  </si>
  <si>
    <t>SMD RES. 47 OHM 0402 1% CRCW LF</t>
  </si>
  <si>
    <t>CRCW040247R0FKED</t>
  </si>
  <si>
    <t>10091680</t>
  </si>
  <si>
    <t>SMD RES. 11KOHM 0603 1% CRCW LF</t>
  </si>
  <si>
    <t>CRCW060311K0FKEA</t>
  </si>
  <si>
    <t>10104023</t>
  </si>
  <si>
    <t>SMD RES. 430KOHM 0603 1% LF</t>
  </si>
  <si>
    <t>CRCW0603430KFKEA</t>
  </si>
  <si>
    <t>10105812</t>
  </si>
  <si>
    <t>SMD RES. 1,5MOHM 0603 1% CRCW LF</t>
  </si>
  <si>
    <t>CRCW06031M50FKEA</t>
  </si>
  <si>
    <t>10103105</t>
  </si>
  <si>
    <t>SMD RES. 300KOHM 0603 1% CRCW LF</t>
  </si>
  <si>
    <t>CRCW0603300KFKEA</t>
  </si>
  <si>
    <t>10131981</t>
  </si>
  <si>
    <t>SMD RES. 158KOHM 0603 1% CRCW LF</t>
  </si>
  <si>
    <t>CRCW0603158KFKEA</t>
  </si>
  <si>
    <t>10080683</t>
  </si>
  <si>
    <t>SMD RES. 47KOHM 0603 1% LF</t>
  </si>
  <si>
    <t>RC0603FR-0747KL</t>
  </si>
  <si>
    <t>10081955</t>
  </si>
  <si>
    <t>SMD RES. 82KOHM 0603 1% RC LF</t>
  </si>
  <si>
    <t>RC0603FR-0782KL</t>
  </si>
  <si>
    <t>10062519</t>
  </si>
  <si>
    <t>SMD RES. 100KOHM 0603 1% RC LF</t>
  </si>
  <si>
    <t>RC0603FR-07100KL</t>
  </si>
  <si>
    <t>10081952</t>
  </si>
  <si>
    <t>SMD RES. 2,2KOHM 0603 1% RC0603FR LF</t>
  </si>
  <si>
    <t>RC0603FR-072K2L</t>
  </si>
  <si>
    <t>10062524</t>
  </si>
  <si>
    <t>SMD RES. 4,75KOHM 0603 1% RC22H LF</t>
  </si>
  <si>
    <t>RC0603FR-074K75L</t>
  </si>
  <si>
    <t>10108373</t>
  </si>
  <si>
    <t>SMD RES. 22KOHM 0402 1% CRCW LF</t>
  </si>
  <si>
    <t>CRCW040222K0FKED</t>
  </si>
  <si>
    <t>10131868</t>
  </si>
  <si>
    <t>SMD RES. 470KOHM 0402 1% CRCW0402 LF</t>
  </si>
  <si>
    <t>CRCW0402470KFKTDBC</t>
  </si>
  <si>
    <t>10085373</t>
  </si>
  <si>
    <t>SMD RES. 51KOHM 0603 1% CRCW LF</t>
  </si>
  <si>
    <t>CRCW060351K0FKEA</t>
  </si>
  <si>
    <t>ELEMASTER SPA</t>
  </si>
  <si>
    <t>RDO Phase</t>
  </si>
  <si>
    <t>Total Cost</t>
  </si>
  <si>
    <t>SMD ASSEMBLY</t>
  </si>
  <si>
    <t>AOI</t>
  </si>
  <si>
    <t>X-RAY</t>
  </si>
  <si>
    <t>MANUAL ACTIVITIES</t>
  </si>
  <si>
    <t>VISUAL INSPECTION</t>
  </si>
  <si>
    <t>LABELS &amp; DOCUMENTS</t>
  </si>
  <si>
    <t>FUNCTIONAL TEST</t>
  </si>
  <si>
    <t>POTTING</t>
  </si>
  <si>
    <t>KITTING</t>
  </si>
  <si>
    <t>THT ASSEMBLY</t>
  </si>
  <si>
    <t>PACKING</t>
  </si>
  <si>
    <t>PRE-PROGRAMMING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</si>
</sst>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410]_-;\-* #,##0.00\ [$€-410]_-;_-* &quot;-&quot;??\ [$€-410]_-;_-@"/>
    <numFmt numFmtId="165" formatCode="0.0%"/>
    <numFmt numFmtId="166" formatCode="_-* #,##0.00\ &quot;€&quot;_-;\-* #,##0.00\ &quot;€&quot;_-;_-* &quot;-&quot;??\ &quot;€&quot;_-;_-@"/>
    <numFmt numFmtId="167" formatCode="_-* #,##0.00000\ [$€-410]_-;\-* #,##0.00000\ [$€-410]_-;_-* &quot;-&quot;??\ [$€-410]_-;_-@"/>
    <numFmt numFmtId="168" formatCode="_-* #,##0.000\ [$€-410]_-;\-* #,##0.000\ [$€-410]_-;_-* &quot;-&quot;??\ [$€-410]_-;_-@"/>
  </numFmts>
  <fonts count="6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b/>
      <sz val="11"/>
      <color rgb="FFFFFFFF"/>
      <name val="Calibri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C5E0B3"/>
        <bgColor rgb="FFC5E0B3"/>
      </patternFill>
    </fill>
    <fill>
      <patternFill patternType="solid">
        <fgColor rgb="FF833C0B"/>
        <bgColor rgb="FF833C0B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164" fontId="1" fillId="0" borderId="0" xfId="0" applyNumberFormat="1" applyFont="1"/>
    <xf numFmtId="165" fontId="1" fillId="2" borderId="1" xfId="0" applyNumberFormat="1" applyFont="1" applyFill="1" applyBorder="1"/>
    <xf numFmtId="0" fontId="1" fillId="2" borderId="1" xfId="0" applyFont="1" applyFill="1" applyBorder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166" fontId="1" fillId="0" borderId="2" xfId="0" applyNumberFormat="1" applyFont="1" applyBorder="1"/>
    <xf numFmtId="164" fontId="1" fillId="0" borderId="2" xfId="0" applyNumberFormat="1" applyFont="1" applyBorder="1"/>
    <xf numFmtId="0" fontId="1" fillId="2" borderId="2" xfId="0" applyFont="1" applyFill="1" applyBorder="1"/>
    <xf numFmtId="0" fontId="4" fillId="4" borderId="3" xfId="0" applyFont="1" applyFill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167" fontId="5" fillId="5" borderId="3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3" fillId="0" borderId="0" xfId="0" applyFont="1"/>
    <xf numFmtId="167" fontId="1" fillId="0" borderId="0" xfId="0" applyNumberFormat="1" applyFont="1"/>
    <xf numFmtId="0" fontId="1" fillId="0" borderId="5" xfId="0" applyFont="1" applyBorder="1"/>
    <xf numFmtId="167" fontId="1" fillId="0" borderId="5" xfId="0" applyNumberFormat="1" applyFont="1" applyBorder="1"/>
    <xf numFmtId="167" fontId="4" fillId="4" borderId="6" xfId="0" applyNumberFormat="1" applyFont="1" applyFill="1" applyBorder="1" applyAlignment="1">
      <alignment horizontal="center" vertical="center"/>
    </xf>
    <xf numFmtId="0" fontId="1" fillId="0" borderId="7" xfId="0" applyFont="1" applyBorder="1"/>
    <xf numFmtId="167" fontId="1" fillId="0" borderId="7" xfId="0" applyNumberFormat="1" applyFont="1" applyBorder="1"/>
    <xf numFmtId="167" fontId="4" fillId="4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6" borderId="6" xfId="0" applyFont="1" applyFill="1" applyBorder="1"/>
    <xf numFmtId="164" fontId="1" fillId="0" borderId="5" xfId="0" applyNumberFormat="1" applyFont="1" applyBorder="1"/>
    <xf numFmtId="0" fontId="1" fillId="6" borderId="3" xfId="0" applyFont="1" applyFill="1" applyBorder="1"/>
    <xf numFmtId="0" fontId="1" fillId="0" borderId="4" xfId="0" applyFont="1" applyBorder="1"/>
    <xf numFmtId="164" fontId="1" fillId="0" borderId="4" xfId="0" applyNumberFormat="1" applyFont="1" applyBorder="1"/>
    <xf numFmtId="168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.campanella/Downloads/tdrdo0111m000_100_20231106-15394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.campanella/Downloads/tdrdo0113m000_100_20231106-1518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.campanella/Downloads/tdrdo0114m000_100_20231106-153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988"/>
  <sheetViews>
    <sheetView workbookViewId="0">
      <selection activeCell="K13" sqref="K13"/>
    </sheetView>
  </sheetViews>
  <sheetFormatPr baseColWidth="10" defaultColWidth="14.44140625" defaultRowHeight="15" customHeight="1" x14ac:dyDescent="0.3"/>
  <cols>
    <col min="1" max="1" width="8.88671875" customWidth="1"/>
    <col min="2" max="3" width="9" customWidth="1"/>
    <col min="4" max="4" width="43.33203125" customWidth="1"/>
    <col min="5" max="5" width="21.5546875" customWidth="1"/>
    <col min="6" max="6" width="15.109375" customWidth="1"/>
    <col min="7" max="12" width="11.6640625" customWidth="1"/>
    <col min="13" max="14" width="11.6640625" hidden="1" customWidth="1"/>
    <col min="15" max="19" width="11.6640625" customWidth="1"/>
    <col min="20" max="26" width="8.88671875" customWidth="1"/>
  </cols>
  <sheetData>
    <row r="1" spans="2:19" ht="14.4" x14ac:dyDescent="0.3">
      <c r="H1" s="1"/>
      <c r="J1" s="1"/>
      <c r="K1" s="2">
        <v>3.8213189755914E-2</v>
      </c>
      <c r="L1" s="3" t="s">
        <v>0</v>
      </c>
      <c r="M1" s="3"/>
      <c r="N1" s="3"/>
      <c r="O1" s="3"/>
    </row>
    <row r="2" spans="2:19" ht="14.4" x14ac:dyDescent="0.3">
      <c r="H2" s="1"/>
      <c r="I2" s="4">
        <v>0.08</v>
      </c>
      <c r="J2" s="1"/>
      <c r="K2" s="4">
        <v>0.17</v>
      </c>
      <c r="P2" s="5"/>
      <c r="Q2" s="5"/>
      <c r="R2" s="5"/>
      <c r="S2" s="5"/>
    </row>
    <row r="3" spans="2:19" ht="14.4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7" t="s">
        <v>9</v>
      </c>
      <c r="K3" s="6" t="s">
        <v>10</v>
      </c>
      <c r="M3" s="6" t="s">
        <v>11</v>
      </c>
      <c r="N3" s="9"/>
      <c r="O3" s="6" t="s">
        <v>12</v>
      </c>
      <c r="P3" s="5"/>
      <c r="Q3" s="5"/>
      <c r="R3" s="5"/>
      <c r="S3" s="5"/>
    </row>
    <row r="4" spans="2:19" ht="14.4" x14ac:dyDescent="0.3">
      <c r="B4" s="10">
        <v>10</v>
      </c>
      <c r="C4" s="10" t="s">
        <v>13</v>
      </c>
      <c r="D4" s="10" t="s">
        <v>14</v>
      </c>
      <c r="E4" s="10" t="s">
        <v>15</v>
      </c>
      <c r="F4" s="10">
        <v>3000</v>
      </c>
      <c r="G4" s="11">
        <v>1</v>
      </c>
      <c r="H4" s="12">
        <f>SUMIF('BOM '!A:A,B:B,'BOM '!O:O)-'BOM '!N2</f>
        <v>76.145109999999988</v>
      </c>
      <c r="I4" s="12">
        <f t="shared" ref="I4:I6" si="0">(G4+H4)*$I$2</f>
        <v>6.1716087999999996</v>
      </c>
      <c r="J4" s="12">
        <f>SUMIF('LABOR '!A:A,B:B,'LABOR '!H:H)</f>
        <v>16.49431666666667</v>
      </c>
      <c r="K4" s="12">
        <f>(G4+H4+I4+J4)*$K$2</f>
        <v>16.967876029333333</v>
      </c>
      <c r="M4" s="12">
        <f>SUM(G4:K6)</f>
        <v>265.02163263316129</v>
      </c>
      <c r="O4" s="12">
        <f>M4</f>
        <v>265.02163263316129</v>
      </c>
      <c r="P4" s="5"/>
      <c r="Q4" s="5"/>
      <c r="R4" s="5"/>
      <c r="S4" s="5"/>
    </row>
    <row r="5" spans="2:19" ht="14.4" x14ac:dyDescent="0.3">
      <c r="B5" s="10"/>
      <c r="C5" s="13">
        <v>20125274</v>
      </c>
      <c r="D5" s="3" t="s">
        <v>16</v>
      </c>
      <c r="E5" s="10"/>
      <c r="F5" s="10"/>
      <c r="G5" s="11"/>
      <c r="H5" s="12">
        <f>'BOM '!N2</f>
        <v>127.94</v>
      </c>
      <c r="I5" s="12">
        <f t="shared" si="0"/>
        <v>10.235200000000001</v>
      </c>
      <c r="J5" s="12"/>
      <c r="K5" s="12">
        <f>(G5+H5+I5+J5)*$K$1</f>
        <v>5.2801151371613679</v>
      </c>
      <c r="M5" s="12"/>
      <c r="O5" s="12"/>
      <c r="P5" s="5"/>
      <c r="Q5" s="5"/>
      <c r="R5" s="5"/>
      <c r="S5" s="5"/>
    </row>
    <row r="6" spans="2:19" ht="14.4" x14ac:dyDescent="0.3">
      <c r="B6" s="10">
        <v>20</v>
      </c>
      <c r="C6" s="10" t="s">
        <v>17</v>
      </c>
      <c r="D6" s="10" t="s">
        <v>18</v>
      </c>
      <c r="E6" s="10" t="s">
        <v>19</v>
      </c>
      <c r="F6" s="10">
        <v>3000</v>
      </c>
      <c r="G6" s="11">
        <v>0</v>
      </c>
      <c r="H6" s="12">
        <f>SUMIF('BOM '!A:A,B:B,'BOM '!O:O)</f>
        <v>2.86</v>
      </c>
      <c r="I6" s="12">
        <f t="shared" si="0"/>
        <v>0.2288</v>
      </c>
      <c r="J6" s="12">
        <f>SUMIF('LABOR '!A:A,B:B,'LABOR '!H:H)</f>
        <v>1.0029999999999999</v>
      </c>
      <c r="K6" s="12">
        <f>(G6+H6+I6+J6)*$K$2</f>
        <v>0.69560600000000006</v>
      </c>
      <c r="M6" s="12"/>
      <c r="O6" s="12"/>
      <c r="P6" s="5"/>
      <c r="Q6" s="5"/>
      <c r="R6" s="5"/>
      <c r="S6" s="5"/>
    </row>
    <row r="7" spans="2:19" ht="14.4" x14ac:dyDescent="0.3">
      <c r="H7" s="1"/>
      <c r="J7" s="1"/>
      <c r="P7" s="5"/>
      <c r="Q7" s="5"/>
      <c r="R7" s="5"/>
      <c r="S7" s="5"/>
    </row>
    <row r="8" spans="2:19" ht="14.4" x14ac:dyDescent="0.3">
      <c r="H8" s="1"/>
      <c r="J8" s="1"/>
      <c r="P8" s="5"/>
      <c r="Q8" s="5"/>
      <c r="R8" s="5"/>
      <c r="S8" s="5"/>
    </row>
    <row r="9" spans="2:19" ht="14.4" x14ac:dyDescent="0.3">
      <c r="H9" s="1"/>
      <c r="J9" s="1"/>
      <c r="P9" s="5"/>
      <c r="Q9" s="5"/>
      <c r="R9" s="5"/>
      <c r="S9" s="5"/>
    </row>
    <row r="10" spans="2:19" ht="15.75" customHeight="1" x14ac:dyDescent="0.3">
      <c r="H10" s="1"/>
      <c r="J10" s="1"/>
    </row>
    <row r="11" spans="2:19" ht="15.75" customHeight="1" x14ac:dyDescent="0.3">
      <c r="H11" s="1"/>
      <c r="J11" s="1"/>
    </row>
    <row r="12" spans="2:19" ht="15.75" customHeight="1" x14ac:dyDescent="0.3">
      <c r="H12" s="1"/>
      <c r="J12" s="1"/>
    </row>
    <row r="13" spans="2:19" ht="15.75" customHeight="1" x14ac:dyDescent="0.3">
      <c r="H13" s="1"/>
      <c r="J13" s="1"/>
    </row>
    <row r="14" spans="2:19" ht="15.75" customHeight="1" x14ac:dyDescent="0.3">
      <c r="H14" s="1"/>
      <c r="J14" s="1"/>
    </row>
    <row r="15" spans="2:19" ht="15.75" customHeight="1" x14ac:dyDescent="0.3">
      <c r="H15" s="1"/>
      <c r="J15" s="1"/>
    </row>
    <row r="16" spans="2:19" ht="15.75" customHeight="1" x14ac:dyDescent="0.3">
      <c r="H16" s="1"/>
      <c r="J16" s="1"/>
    </row>
    <row r="17" spans="8:10" ht="15.75" customHeight="1" x14ac:dyDescent="0.3">
      <c r="H17" s="1"/>
      <c r="J17" s="1"/>
    </row>
    <row r="18" spans="8:10" ht="15.75" customHeight="1" x14ac:dyDescent="0.3">
      <c r="H18" s="1"/>
      <c r="J18" s="1"/>
    </row>
    <row r="19" spans="8:10" ht="15.75" customHeight="1" x14ac:dyDescent="0.3">
      <c r="H19" s="1"/>
      <c r="J19" s="1"/>
    </row>
    <row r="20" spans="8:10" ht="15.75" customHeight="1" x14ac:dyDescent="0.3">
      <c r="H20" s="1"/>
      <c r="J20" s="1"/>
    </row>
    <row r="21" spans="8:10" ht="15.75" customHeight="1" x14ac:dyDescent="0.3">
      <c r="H21" s="1"/>
      <c r="J21" s="1"/>
    </row>
    <row r="22" spans="8:10" ht="15.75" customHeight="1" x14ac:dyDescent="0.3">
      <c r="H22" s="1"/>
      <c r="J22" s="1"/>
    </row>
    <row r="23" spans="8:10" ht="15.75" customHeight="1" x14ac:dyDescent="0.3">
      <c r="H23" s="1"/>
      <c r="J23" s="1"/>
    </row>
    <row r="24" spans="8:10" ht="15.75" customHeight="1" x14ac:dyDescent="0.3">
      <c r="H24" s="1"/>
      <c r="J24" s="1"/>
    </row>
    <row r="25" spans="8:10" ht="15.75" customHeight="1" x14ac:dyDescent="0.3">
      <c r="H25" s="1"/>
      <c r="J25" s="1"/>
    </row>
    <row r="26" spans="8:10" ht="15.75" customHeight="1" x14ac:dyDescent="0.3">
      <c r="H26" s="1"/>
      <c r="J26" s="1"/>
    </row>
    <row r="27" spans="8:10" ht="15.75" customHeight="1" x14ac:dyDescent="0.3">
      <c r="H27" s="1"/>
      <c r="J27" s="1"/>
    </row>
    <row r="28" spans="8:10" ht="15.75" customHeight="1" x14ac:dyDescent="0.3">
      <c r="H28" s="1"/>
      <c r="J28" s="1"/>
    </row>
    <row r="29" spans="8:10" ht="15.75" customHeight="1" x14ac:dyDescent="0.3">
      <c r="H29" s="1"/>
      <c r="J29" s="1"/>
    </row>
    <row r="30" spans="8:10" ht="15.75" customHeight="1" x14ac:dyDescent="0.3">
      <c r="H30" s="1"/>
      <c r="J30" s="1"/>
    </row>
    <row r="31" spans="8:10" ht="15.75" customHeight="1" x14ac:dyDescent="0.3">
      <c r="H31" s="1"/>
      <c r="J31" s="1"/>
    </row>
    <row r="32" spans="8:10" ht="15.75" customHeight="1" x14ac:dyDescent="0.3">
      <c r="H32" s="1"/>
      <c r="J32" s="1"/>
    </row>
    <row r="33" spans="8:10" ht="15.75" customHeight="1" x14ac:dyDescent="0.3">
      <c r="H33" s="1"/>
      <c r="J33" s="1"/>
    </row>
    <row r="34" spans="8:10" ht="15.75" customHeight="1" x14ac:dyDescent="0.3">
      <c r="H34" s="1"/>
      <c r="J34" s="1"/>
    </row>
    <row r="35" spans="8:10" ht="15.75" customHeight="1" x14ac:dyDescent="0.3">
      <c r="H35" s="1"/>
      <c r="J35" s="1"/>
    </row>
    <row r="36" spans="8:10" ht="15.75" customHeight="1" x14ac:dyDescent="0.3">
      <c r="H36" s="1"/>
      <c r="J36" s="1"/>
    </row>
    <row r="37" spans="8:10" ht="15.75" customHeight="1" x14ac:dyDescent="0.3">
      <c r="H37" s="1"/>
      <c r="J37" s="1"/>
    </row>
    <row r="38" spans="8:10" ht="15.75" customHeight="1" x14ac:dyDescent="0.3">
      <c r="H38" s="1"/>
      <c r="J38" s="1"/>
    </row>
    <row r="39" spans="8:10" ht="15.75" customHeight="1" x14ac:dyDescent="0.3">
      <c r="H39" s="1"/>
      <c r="J39" s="1"/>
    </row>
    <row r="40" spans="8:10" ht="15.75" customHeight="1" x14ac:dyDescent="0.3">
      <c r="H40" s="1"/>
      <c r="J40" s="1"/>
    </row>
    <row r="41" spans="8:10" ht="15.75" customHeight="1" x14ac:dyDescent="0.3">
      <c r="H41" s="1"/>
      <c r="J41" s="1"/>
    </row>
    <row r="42" spans="8:10" ht="15.75" customHeight="1" x14ac:dyDescent="0.3">
      <c r="H42" s="1"/>
      <c r="J42" s="1"/>
    </row>
    <row r="43" spans="8:10" ht="15.75" customHeight="1" x14ac:dyDescent="0.3">
      <c r="H43" s="1"/>
      <c r="J43" s="1"/>
    </row>
    <row r="44" spans="8:10" ht="15.75" customHeight="1" x14ac:dyDescent="0.3">
      <c r="H44" s="1"/>
      <c r="J44" s="1"/>
    </row>
    <row r="45" spans="8:10" ht="15.75" customHeight="1" x14ac:dyDescent="0.3">
      <c r="H45" s="1"/>
      <c r="J45" s="1"/>
    </row>
    <row r="46" spans="8:10" ht="15.75" customHeight="1" x14ac:dyDescent="0.3">
      <c r="H46" s="1"/>
      <c r="J46" s="1"/>
    </row>
    <row r="47" spans="8:10" ht="15.75" customHeight="1" x14ac:dyDescent="0.3">
      <c r="H47" s="1"/>
      <c r="J47" s="1"/>
    </row>
    <row r="48" spans="8:10" ht="15.75" customHeight="1" x14ac:dyDescent="0.3">
      <c r="H48" s="1"/>
      <c r="J48" s="1"/>
    </row>
    <row r="49" spans="8:10" ht="15.75" customHeight="1" x14ac:dyDescent="0.3">
      <c r="H49" s="1"/>
      <c r="J49" s="1"/>
    </row>
    <row r="50" spans="8:10" ht="15.75" customHeight="1" x14ac:dyDescent="0.3">
      <c r="H50" s="1"/>
      <c r="J50" s="1"/>
    </row>
    <row r="51" spans="8:10" ht="15.75" customHeight="1" x14ac:dyDescent="0.3">
      <c r="H51" s="1"/>
      <c r="J51" s="1"/>
    </row>
    <row r="52" spans="8:10" ht="15.75" customHeight="1" x14ac:dyDescent="0.3">
      <c r="H52" s="1"/>
      <c r="J52" s="1"/>
    </row>
    <row r="53" spans="8:10" ht="15.75" customHeight="1" x14ac:dyDescent="0.3">
      <c r="H53" s="1"/>
      <c r="J53" s="1"/>
    </row>
    <row r="54" spans="8:10" ht="15.75" customHeight="1" x14ac:dyDescent="0.3">
      <c r="H54" s="1"/>
      <c r="J54" s="1"/>
    </row>
    <row r="55" spans="8:10" ht="15.75" customHeight="1" x14ac:dyDescent="0.3">
      <c r="H55" s="1"/>
      <c r="J55" s="1"/>
    </row>
    <row r="56" spans="8:10" ht="15.75" customHeight="1" x14ac:dyDescent="0.3">
      <c r="H56" s="1"/>
      <c r="J56" s="1"/>
    </row>
    <row r="57" spans="8:10" ht="15.75" customHeight="1" x14ac:dyDescent="0.3">
      <c r="H57" s="1"/>
      <c r="J57" s="1"/>
    </row>
    <row r="58" spans="8:10" ht="15.75" customHeight="1" x14ac:dyDescent="0.3">
      <c r="H58" s="1"/>
      <c r="J58" s="1"/>
    </row>
    <row r="59" spans="8:10" ht="15.75" customHeight="1" x14ac:dyDescent="0.3">
      <c r="H59" s="1"/>
      <c r="J59" s="1"/>
    </row>
    <row r="60" spans="8:10" ht="15.75" customHeight="1" x14ac:dyDescent="0.3">
      <c r="H60" s="1"/>
      <c r="J60" s="1"/>
    </row>
    <row r="61" spans="8:10" ht="15.75" customHeight="1" x14ac:dyDescent="0.3">
      <c r="H61" s="1"/>
      <c r="J61" s="1"/>
    </row>
    <row r="62" spans="8:10" ht="15.75" customHeight="1" x14ac:dyDescent="0.3">
      <c r="H62" s="1"/>
      <c r="J62" s="1"/>
    </row>
    <row r="63" spans="8:10" ht="15.75" customHeight="1" x14ac:dyDescent="0.3">
      <c r="H63" s="1"/>
      <c r="J63" s="1"/>
    </row>
    <row r="64" spans="8:10" ht="15.75" customHeight="1" x14ac:dyDescent="0.3">
      <c r="H64" s="1"/>
      <c r="J64" s="1"/>
    </row>
    <row r="65" spans="8:10" ht="15.75" customHeight="1" x14ac:dyDescent="0.3">
      <c r="H65" s="1"/>
      <c r="J65" s="1"/>
    </row>
    <row r="66" spans="8:10" ht="15.75" customHeight="1" x14ac:dyDescent="0.3">
      <c r="H66" s="1"/>
      <c r="J66" s="1"/>
    </row>
    <row r="67" spans="8:10" ht="15.75" customHeight="1" x14ac:dyDescent="0.3">
      <c r="H67" s="1"/>
      <c r="J67" s="1"/>
    </row>
    <row r="68" spans="8:10" ht="15.75" customHeight="1" x14ac:dyDescent="0.3">
      <c r="H68" s="1"/>
      <c r="J68" s="1"/>
    </row>
    <row r="69" spans="8:10" ht="15.75" customHeight="1" x14ac:dyDescent="0.3">
      <c r="H69" s="1"/>
      <c r="J69" s="1"/>
    </row>
    <row r="70" spans="8:10" ht="15.75" customHeight="1" x14ac:dyDescent="0.3">
      <c r="H70" s="1"/>
      <c r="J70" s="1"/>
    </row>
    <row r="71" spans="8:10" ht="15.75" customHeight="1" x14ac:dyDescent="0.3">
      <c r="H71" s="1"/>
      <c r="J71" s="1"/>
    </row>
    <row r="72" spans="8:10" ht="15.75" customHeight="1" x14ac:dyDescent="0.3">
      <c r="H72" s="1"/>
      <c r="J72" s="1"/>
    </row>
    <row r="73" spans="8:10" ht="15.75" customHeight="1" x14ac:dyDescent="0.3">
      <c r="H73" s="1"/>
      <c r="J73" s="1"/>
    </row>
    <row r="74" spans="8:10" ht="15.75" customHeight="1" x14ac:dyDescent="0.3">
      <c r="H74" s="1"/>
      <c r="J74" s="1"/>
    </row>
    <row r="75" spans="8:10" ht="15.75" customHeight="1" x14ac:dyDescent="0.3">
      <c r="H75" s="1"/>
      <c r="J75" s="1"/>
    </row>
    <row r="76" spans="8:10" ht="15.75" customHeight="1" x14ac:dyDescent="0.3">
      <c r="H76" s="1"/>
      <c r="J76" s="1"/>
    </row>
    <row r="77" spans="8:10" ht="15.75" customHeight="1" x14ac:dyDescent="0.3">
      <c r="H77" s="1"/>
      <c r="J77" s="1"/>
    </row>
    <row r="78" spans="8:10" ht="15.75" customHeight="1" x14ac:dyDescent="0.3">
      <c r="H78" s="1"/>
      <c r="J78" s="1"/>
    </row>
    <row r="79" spans="8:10" ht="15.75" customHeight="1" x14ac:dyDescent="0.3">
      <c r="H79" s="1"/>
      <c r="J79" s="1"/>
    </row>
    <row r="80" spans="8:10" ht="15.75" customHeight="1" x14ac:dyDescent="0.3">
      <c r="H80" s="1"/>
      <c r="J80" s="1"/>
    </row>
    <row r="81" spans="8:10" ht="15.75" customHeight="1" x14ac:dyDescent="0.3">
      <c r="H81" s="1"/>
      <c r="J81" s="1"/>
    </row>
    <row r="82" spans="8:10" ht="15.75" customHeight="1" x14ac:dyDescent="0.3">
      <c r="H82" s="1"/>
      <c r="J82" s="1"/>
    </row>
    <row r="83" spans="8:10" ht="15.75" customHeight="1" x14ac:dyDescent="0.3">
      <c r="H83" s="1"/>
      <c r="J83" s="1"/>
    </row>
    <row r="84" spans="8:10" ht="15.75" customHeight="1" x14ac:dyDescent="0.3">
      <c r="H84" s="1"/>
      <c r="J84" s="1"/>
    </row>
    <row r="85" spans="8:10" ht="15.75" customHeight="1" x14ac:dyDescent="0.3">
      <c r="H85" s="1"/>
      <c r="J85" s="1"/>
    </row>
    <row r="86" spans="8:10" ht="15.75" customHeight="1" x14ac:dyDescent="0.3">
      <c r="H86" s="1"/>
      <c r="J86" s="1"/>
    </row>
    <row r="87" spans="8:10" ht="15.75" customHeight="1" x14ac:dyDescent="0.3">
      <c r="H87" s="1"/>
      <c r="J87" s="1"/>
    </row>
    <row r="88" spans="8:10" ht="15.75" customHeight="1" x14ac:dyDescent="0.3">
      <c r="H88" s="1"/>
      <c r="J88" s="1"/>
    </row>
    <row r="89" spans="8:10" ht="15.75" customHeight="1" x14ac:dyDescent="0.3">
      <c r="H89" s="1"/>
      <c r="J89" s="1"/>
    </row>
    <row r="90" spans="8:10" ht="15.75" customHeight="1" x14ac:dyDescent="0.3">
      <c r="H90" s="1"/>
      <c r="J90" s="1"/>
    </row>
    <row r="91" spans="8:10" ht="15.75" customHeight="1" x14ac:dyDescent="0.3">
      <c r="H91" s="1"/>
      <c r="J91" s="1"/>
    </row>
    <row r="92" spans="8:10" ht="15.75" customHeight="1" x14ac:dyDescent="0.3">
      <c r="H92" s="1"/>
      <c r="J92" s="1"/>
    </row>
    <row r="93" spans="8:10" ht="15.75" customHeight="1" x14ac:dyDescent="0.3">
      <c r="H93" s="1"/>
      <c r="J93" s="1"/>
    </row>
    <row r="94" spans="8:10" ht="15.75" customHeight="1" x14ac:dyDescent="0.3">
      <c r="H94" s="1"/>
      <c r="J94" s="1"/>
    </row>
    <row r="95" spans="8:10" ht="15.75" customHeight="1" x14ac:dyDescent="0.3">
      <c r="H95" s="1"/>
      <c r="J95" s="1"/>
    </row>
    <row r="96" spans="8:10" ht="15.75" customHeight="1" x14ac:dyDescent="0.3">
      <c r="H96" s="1"/>
      <c r="J96" s="1"/>
    </row>
    <row r="97" spans="8:10" ht="15.75" customHeight="1" x14ac:dyDescent="0.3">
      <c r="H97" s="1"/>
      <c r="J97" s="1"/>
    </row>
    <row r="98" spans="8:10" ht="15.75" customHeight="1" x14ac:dyDescent="0.3">
      <c r="H98" s="1"/>
      <c r="J98" s="1"/>
    </row>
    <row r="99" spans="8:10" ht="15.75" customHeight="1" x14ac:dyDescent="0.3">
      <c r="H99" s="1"/>
      <c r="J99" s="1"/>
    </row>
    <row r="100" spans="8:10" ht="15.75" customHeight="1" x14ac:dyDescent="0.3">
      <c r="H100" s="1"/>
      <c r="J100" s="1"/>
    </row>
    <row r="101" spans="8:10" ht="15.75" customHeight="1" x14ac:dyDescent="0.3">
      <c r="H101" s="1"/>
      <c r="J101" s="1"/>
    </row>
    <row r="102" spans="8:10" ht="15.75" customHeight="1" x14ac:dyDescent="0.3">
      <c r="H102" s="1"/>
      <c r="J102" s="1"/>
    </row>
    <row r="103" spans="8:10" ht="15.75" customHeight="1" x14ac:dyDescent="0.3">
      <c r="H103" s="1"/>
      <c r="J103" s="1"/>
    </row>
    <row r="104" spans="8:10" ht="15.75" customHeight="1" x14ac:dyDescent="0.3">
      <c r="H104" s="1"/>
      <c r="J104" s="1"/>
    </row>
    <row r="105" spans="8:10" ht="15.75" customHeight="1" x14ac:dyDescent="0.3">
      <c r="H105" s="1"/>
      <c r="J105" s="1"/>
    </row>
    <row r="106" spans="8:10" ht="15.75" customHeight="1" x14ac:dyDescent="0.3">
      <c r="H106" s="1"/>
      <c r="J106" s="1"/>
    </row>
    <row r="107" spans="8:10" ht="15.75" customHeight="1" x14ac:dyDescent="0.3">
      <c r="H107" s="1"/>
      <c r="J107" s="1"/>
    </row>
    <row r="108" spans="8:10" ht="15.75" customHeight="1" x14ac:dyDescent="0.3">
      <c r="H108" s="1"/>
      <c r="J108" s="1"/>
    </row>
    <row r="109" spans="8:10" ht="15.75" customHeight="1" x14ac:dyDescent="0.3">
      <c r="H109" s="1"/>
      <c r="J109" s="1"/>
    </row>
    <row r="110" spans="8:10" ht="15.75" customHeight="1" x14ac:dyDescent="0.3">
      <c r="H110" s="1"/>
      <c r="J110" s="1"/>
    </row>
    <row r="111" spans="8:10" ht="15.75" customHeight="1" x14ac:dyDescent="0.3">
      <c r="H111" s="1"/>
      <c r="J111" s="1"/>
    </row>
    <row r="112" spans="8:10" ht="15.75" customHeight="1" x14ac:dyDescent="0.3">
      <c r="H112" s="1"/>
      <c r="J112" s="1"/>
    </row>
    <row r="113" spans="8:10" ht="15.75" customHeight="1" x14ac:dyDescent="0.3">
      <c r="H113" s="1"/>
      <c r="J113" s="1"/>
    </row>
    <row r="114" spans="8:10" ht="15.75" customHeight="1" x14ac:dyDescent="0.3">
      <c r="H114" s="1"/>
      <c r="J114" s="1"/>
    </row>
    <row r="115" spans="8:10" ht="15.75" customHeight="1" x14ac:dyDescent="0.3">
      <c r="H115" s="1"/>
      <c r="J115" s="1"/>
    </row>
    <row r="116" spans="8:10" ht="15.75" customHeight="1" x14ac:dyDescent="0.3">
      <c r="H116" s="1"/>
      <c r="J116" s="1"/>
    </row>
    <row r="117" spans="8:10" ht="15.75" customHeight="1" x14ac:dyDescent="0.3">
      <c r="H117" s="1"/>
      <c r="J117" s="1"/>
    </row>
    <row r="118" spans="8:10" ht="15.75" customHeight="1" x14ac:dyDescent="0.3">
      <c r="H118" s="1"/>
      <c r="J118" s="1"/>
    </row>
    <row r="119" spans="8:10" ht="15.75" customHeight="1" x14ac:dyDescent="0.3">
      <c r="H119" s="1"/>
      <c r="J119" s="1"/>
    </row>
    <row r="120" spans="8:10" ht="15.75" customHeight="1" x14ac:dyDescent="0.3">
      <c r="H120" s="1"/>
      <c r="J120" s="1"/>
    </row>
    <row r="121" spans="8:10" ht="15.75" customHeight="1" x14ac:dyDescent="0.3">
      <c r="H121" s="1"/>
      <c r="J121" s="1"/>
    </row>
    <row r="122" spans="8:10" ht="15.75" customHeight="1" x14ac:dyDescent="0.3">
      <c r="H122" s="1"/>
      <c r="J122" s="1"/>
    </row>
    <row r="123" spans="8:10" ht="15.75" customHeight="1" x14ac:dyDescent="0.3">
      <c r="H123" s="1"/>
      <c r="J123" s="1"/>
    </row>
    <row r="124" spans="8:10" ht="15.75" customHeight="1" x14ac:dyDescent="0.3">
      <c r="H124" s="1"/>
      <c r="J124" s="1"/>
    </row>
    <row r="125" spans="8:10" ht="15.75" customHeight="1" x14ac:dyDescent="0.3">
      <c r="H125" s="1"/>
      <c r="J125" s="1"/>
    </row>
    <row r="126" spans="8:10" ht="15.75" customHeight="1" x14ac:dyDescent="0.3">
      <c r="H126" s="1"/>
      <c r="J126" s="1"/>
    </row>
    <row r="127" spans="8:10" ht="15.75" customHeight="1" x14ac:dyDescent="0.3">
      <c r="H127" s="1"/>
      <c r="J127" s="1"/>
    </row>
    <row r="128" spans="8:10" ht="15.75" customHeight="1" x14ac:dyDescent="0.3">
      <c r="H128" s="1"/>
      <c r="J128" s="1"/>
    </row>
    <row r="129" spans="8:10" ht="15.75" customHeight="1" x14ac:dyDescent="0.3">
      <c r="H129" s="1"/>
      <c r="J129" s="1"/>
    </row>
    <row r="130" spans="8:10" ht="15.75" customHeight="1" x14ac:dyDescent="0.3">
      <c r="H130" s="1"/>
      <c r="J130" s="1"/>
    </row>
    <row r="131" spans="8:10" ht="15.75" customHeight="1" x14ac:dyDescent="0.3">
      <c r="H131" s="1"/>
      <c r="J131" s="1"/>
    </row>
    <row r="132" spans="8:10" ht="15.75" customHeight="1" x14ac:dyDescent="0.3">
      <c r="H132" s="1"/>
      <c r="J132" s="1"/>
    </row>
    <row r="133" spans="8:10" ht="15.75" customHeight="1" x14ac:dyDescent="0.3">
      <c r="H133" s="1"/>
      <c r="J133" s="1"/>
    </row>
    <row r="134" spans="8:10" ht="15.75" customHeight="1" x14ac:dyDescent="0.3">
      <c r="H134" s="1"/>
      <c r="J134" s="1"/>
    </row>
    <row r="135" spans="8:10" ht="15.75" customHeight="1" x14ac:dyDescent="0.3">
      <c r="H135" s="1"/>
      <c r="J135" s="1"/>
    </row>
    <row r="136" spans="8:10" ht="15.75" customHeight="1" x14ac:dyDescent="0.3">
      <c r="H136" s="1"/>
      <c r="J136" s="1"/>
    </row>
    <row r="137" spans="8:10" ht="15.75" customHeight="1" x14ac:dyDescent="0.3">
      <c r="H137" s="1"/>
      <c r="J137" s="1"/>
    </row>
    <row r="138" spans="8:10" ht="15.75" customHeight="1" x14ac:dyDescent="0.3">
      <c r="H138" s="1"/>
      <c r="J138" s="1"/>
    </row>
    <row r="139" spans="8:10" ht="15.75" customHeight="1" x14ac:dyDescent="0.3">
      <c r="H139" s="1"/>
      <c r="J139" s="1"/>
    </row>
    <row r="140" spans="8:10" ht="15.75" customHeight="1" x14ac:dyDescent="0.3">
      <c r="H140" s="1"/>
      <c r="J140" s="1"/>
    </row>
    <row r="141" spans="8:10" ht="15.75" customHeight="1" x14ac:dyDescent="0.3">
      <c r="H141" s="1"/>
      <c r="J141" s="1"/>
    </row>
    <row r="142" spans="8:10" ht="15.75" customHeight="1" x14ac:dyDescent="0.3">
      <c r="H142" s="1"/>
      <c r="J142" s="1"/>
    </row>
    <row r="143" spans="8:10" ht="15.75" customHeight="1" x14ac:dyDescent="0.3">
      <c r="H143" s="1"/>
      <c r="J143" s="1"/>
    </row>
    <row r="144" spans="8:10" ht="15.75" customHeight="1" x14ac:dyDescent="0.3">
      <c r="H144" s="1"/>
      <c r="J144" s="1"/>
    </row>
    <row r="145" spans="8:10" ht="15.75" customHeight="1" x14ac:dyDescent="0.3">
      <c r="H145" s="1"/>
      <c r="J145" s="1"/>
    </row>
    <row r="146" spans="8:10" ht="15.75" customHeight="1" x14ac:dyDescent="0.3">
      <c r="H146" s="1"/>
      <c r="J146" s="1"/>
    </row>
    <row r="147" spans="8:10" ht="15.75" customHeight="1" x14ac:dyDescent="0.3">
      <c r="H147" s="1"/>
      <c r="J147" s="1"/>
    </row>
    <row r="148" spans="8:10" ht="15.75" customHeight="1" x14ac:dyDescent="0.3">
      <c r="H148" s="1"/>
      <c r="J148" s="1"/>
    </row>
    <row r="149" spans="8:10" ht="15.75" customHeight="1" x14ac:dyDescent="0.3">
      <c r="H149" s="1"/>
      <c r="J149" s="1"/>
    </row>
    <row r="150" spans="8:10" ht="15.75" customHeight="1" x14ac:dyDescent="0.3">
      <c r="H150" s="1"/>
      <c r="J150" s="1"/>
    </row>
    <row r="151" spans="8:10" ht="15.75" customHeight="1" x14ac:dyDescent="0.3">
      <c r="H151" s="1"/>
      <c r="J151" s="1"/>
    </row>
    <row r="152" spans="8:10" ht="15.75" customHeight="1" x14ac:dyDescent="0.3">
      <c r="H152" s="1"/>
      <c r="J152" s="1"/>
    </row>
    <row r="153" spans="8:10" ht="15.75" customHeight="1" x14ac:dyDescent="0.3">
      <c r="H153" s="1"/>
      <c r="J153" s="1"/>
    </row>
    <row r="154" spans="8:10" ht="15.75" customHeight="1" x14ac:dyDescent="0.3">
      <c r="H154" s="1"/>
      <c r="J154" s="1"/>
    </row>
    <row r="155" spans="8:10" ht="15.75" customHeight="1" x14ac:dyDescent="0.3">
      <c r="H155" s="1"/>
      <c r="J155" s="1"/>
    </row>
    <row r="156" spans="8:10" ht="15.75" customHeight="1" x14ac:dyDescent="0.3">
      <c r="H156" s="1"/>
      <c r="J156" s="1"/>
    </row>
    <row r="157" spans="8:10" ht="15.75" customHeight="1" x14ac:dyDescent="0.3">
      <c r="H157" s="1"/>
      <c r="J157" s="1"/>
    </row>
    <row r="158" spans="8:10" ht="15.75" customHeight="1" x14ac:dyDescent="0.3">
      <c r="H158" s="1"/>
      <c r="J158" s="1"/>
    </row>
    <row r="159" spans="8:10" ht="15.75" customHeight="1" x14ac:dyDescent="0.3">
      <c r="H159" s="1"/>
      <c r="J159" s="1"/>
    </row>
    <row r="160" spans="8:10" ht="15.75" customHeight="1" x14ac:dyDescent="0.3">
      <c r="H160" s="1"/>
      <c r="J160" s="1"/>
    </row>
    <row r="161" spans="8:10" ht="15.75" customHeight="1" x14ac:dyDescent="0.3">
      <c r="H161" s="1"/>
      <c r="J161" s="1"/>
    </row>
    <row r="162" spans="8:10" ht="15.75" customHeight="1" x14ac:dyDescent="0.3">
      <c r="H162" s="1"/>
      <c r="J162" s="1"/>
    </row>
    <row r="163" spans="8:10" ht="15.75" customHeight="1" x14ac:dyDescent="0.3">
      <c r="H163" s="1"/>
      <c r="J163" s="1"/>
    </row>
    <row r="164" spans="8:10" ht="15.75" customHeight="1" x14ac:dyDescent="0.3">
      <c r="H164" s="1"/>
      <c r="J164" s="1"/>
    </row>
    <row r="165" spans="8:10" ht="15.75" customHeight="1" x14ac:dyDescent="0.3">
      <c r="H165" s="1"/>
      <c r="J165" s="1"/>
    </row>
    <row r="166" spans="8:10" ht="15.75" customHeight="1" x14ac:dyDescent="0.3">
      <c r="H166" s="1"/>
      <c r="J166" s="1"/>
    </row>
    <row r="167" spans="8:10" ht="15.75" customHeight="1" x14ac:dyDescent="0.3">
      <c r="H167" s="1"/>
      <c r="J167" s="1"/>
    </row>
    <row r="168" spans="8:10" ht="15.75" customHeight="1" x14ac:dyDescent="0.3">
      <c r="H168" s="1"/>
      <c r="J168" s="1"/>
    </row>
    <row r="169" spans="8:10" ht="15.75" customHeight="1" x14ac:dyDescent="0.3">
      <c r="H169" s="1"/>
      <c r="J169" s="1"/>
    </row>
    <row r="170" spans="8:10" ht="15.75" customHeight="1" x14ac:dyDescent="0.3">
      <c r="H170" s="1"/>
      <c r="J170" s="1"/>
    </row>
    <row r="171" spans="8:10" ht="15.75" customHeight="1" x14ac:dyDescent="0.3">
      <c r="H171" s="1"/>
      <c r="J171" s="1"/>
    </row>
    <row r="172" spans="8:10" ht="15.75" customHeight="1" x14ac:dyDescent="0.3">
      <c r="H172" s="1"/>
      <c r="J172" s="1"/>
    </row>
    <row r="173" spans="8:10" ht="15.75" customHeight="1" x14ac:dyDescent="0.3">
      <c r="H173" s="1"/>
      <c r="J173" s="1"/>
    </row>
    <row r="174" spans="8:10" ht="15.75" customHeight="1" x14ac:dyDescent="0.3">
      <c r="H174" s="1"/>
      <c r="J174" s="1"/>
    </row>
    <row r="175" spans="8:10" ht="15.75" customHeight="1" x14ac:dyDescent="0.3">
      <c r="H175" s="1"/>
      <c r="J175" s="1"/>
    </row>
    <row r="176" spans="8:10" ht="15.75" customHeight="1" x14ac:dyDescent="0.3">
      <c r="H176" s="1"/>
      <c r="J176" s="1"/>
    </row>
    <row r="177" spans="8:10" ht="15.75" customHeight="1" x14ac:dyDescent="0.3">
      <c r="H177" s="1"/>
      <c r="J177" s="1"/>
    </row>
    <row r="178" spans="8:10" ht="15.75" customHeight="1" x14ac:dyDescent="0.3">
      <c r="H178" s="1"/>
      <c r="J178" s="1"/>
    </row>
    <row r="179" spans="8:10" ht="15.75" customHeight="1" x14ac:dyDescent="0.3">
      <c r="H179" s="1"/>
      <c r="J179" s="1"/>
    </row>
    <row r="180" spans="8:10" ht="15.75" customHeight="1" x14ac:dyDescent="0.3">
      <c r="H180" s="1"/>
      <c r="J180" s="1"/>
    </row>
    <row r="181" spans="8:10" ht="15.75" customHeight="1" x14ac:dyDescent="0.3">
      <c r="H181" s="1"/>
      <c r="J181" s="1"/>
    </row>
    <row r="182" spans="8:10" ht="15.75" customHeight="1" x14ac:dyDescent="0.3">
      <c r="H182" s="1"/>
      <c r="J182" s="1"/>
    </row>
    <row r="183" spans="8:10" ht="15.75" customHeight="1" x14ac:dyDescent="0.3">
      <c r="H183" s="1"/>
      <c r="J183" s="1"/>
    </row>
    <row r="184" spans="8:10" ht="15.75" customHeight="1" x14ac:dyDescent="0.3">
      <c r="H184" s="1"/>
      <c r="J184" s="1"/>
    </row>
    <row r="185" spans="8:10" ht="15.75" customHeight="1" x14ac:dyDescent="0.3">
      <c r="H185" s="1"/>
      <c r="J185" s="1"/>
    </row>
    <row r="186" spans="8:10" ht="15.75" customHeight="1" x14ac:dyDescent="0.3">
      <c r="H186" s="1"/>
      <c r="J186" s="1"/>
    </row>
    <row r="187" spans="8:10" ht="15.75" customHeight="1" x14ac:dyDescent="0.3">
      <c r="H187" s="1"/>
      <c r="J187" s="1"/>
    </row>
    <row r="188" spans="8:10" ht="15.75" customHeight="1" x14ac:dyDescent="0.3">
      <c r="H188" s="1"/>
      <c r="J188" s="1"/>
    </row>
    <row r="189" spans="8:10" ht="15.75" customHeight="1" x14ac:dyDescent="0.3">
      <c r="H189" s="1"/>
      <c r="J189" s="1"/>
    </row>
    <row r="190" spans="8:10" ht="15.75" customHeight="1" x14ac:dyDescent="0.3">
      <c r="H190" s="1"/>
      <c r="J190" s="1"/>
    </row>
    <row r="191" spans="8:10" ht="15.75" customHeight="1" x14ac:dyDescent="0.3">
      <c r="H191" s="1"/>
      <c r="J191" s="1"/>
    </row>
    <row r="192" spans="8:10" ht="15.75" customHeight="1" x14ac:dyDescent="0.3">
      <c r="H192" s="1"/>
      <c r="J192" s="1"/>
    </row>
    <row r="193" spans="8:10" ht="15.75" customHeight="1" x14ac:dyDescent="0.3">
      <c r="H193" s="1"/>
      <c r="J193" s="1"/>
    </row>
    <row r="194" spans="8:10" ht="15.75" customHeight="1" x14ac:dyDescent="0.3">
      <c r="H194" s="1"/>
      <c r="J194" s="1"/>
    </row>
    <row r="195" spans="8:10" ht="15.75" customHeight="1" x14ac:dyDescent="0.3">
      <c r="H195" s="1"/>
      <c r="J195" s="1"/>
    </row>
    <row r="196" spans="8:10" ht="15.75" customHeight="1" x14ac:dyDescent="0.3">
      <c r="H196" s="1"/>
      <c r="J196" s="1"/>
    </row>
    <row r="197" spans="8:10" ht="15.75" customHeight="1" x14ac:dyDescent="0.3">
      <c r="H197" s="1"/>
      <c r="J197" s="1"/>
    </row>
    <row r="198" spans="8:10" ht="15.75" customHeight="1" x14ac:dyDescent="0.3">
      <c r="H198" s="1"/>
      <c r="J198" s="1"/>
    </row>
    <row r="199" spans="8:10" ht="15.75" customHeight="1" x14ac:dyDescent="0.3">
      <c r="H199" s="1"/>
      <c r="J199" s="1"/>
    </row>
    <row r="200" spans="8:10" ht="15.75" customHeight="1" x14ac:dyDescent="0.3">
      <c r="H200" s="1"/>
      <c r="J200" s="1"/>
    </row>
    <row r="201" spans="8:10" ht="15.75" customHeight="1" x14ac:dyDescent="0.3">
      <c r="H201" s="1"/>
      <c r="J201" s="1"/>
    </row>
    <row r="202" spans="8:10" ht="15.75" customHeight="1" x14ac:dyDescent="0.3">
      <c r="H202" s="1"/>
      <c r="J202" s="1"/>
    </row>
    <row r="203" spans="8:10" ht="15.75" customHeight="1" x14ac:dyDescent="0.3">
      <c r="H203" s="1"/>
      <c r="J203" s="1"/>
    </row>
    <row r="204" spans="8:10" ht="15.75" customHeight="1" x14ac:dyDescent="0.3">
      <c r="H204" s="1"/>
      <c r="J204" s="1"/>
    </row>
    <row r="205" spans="8:10" ht="15.75" customHeight="1" x14ac:dyDescent="0.3">
      <c r="H205" s="1"/>
      <c r="J205" s="1"/>
    </row>
    <row r="206" spans="8:10" ht="15.75" customHeight="1" x14ac:dyDescent="0.3">
      <c r="H206" s="1"/>
      <c r="J206" s="1"/>
    </row>
    <row r="207" spans="8:10" ht="15.75" customHeight="1" x14ac:dyDescent="0.3">
      <c r="H207" s="1"/>
      <c r="J207" s="1"/>
    </row>
    <row r="208" spans="8:10" ht="15.75" customHeight="1" x14ac:dyDescent="0.3">
      <c r="H208" s="1"/>
      <c r="J208" s="1"/>
    </row>
    <row r="209" spans="8:10" ht="15.75" customHeight="1" x14ac:dyDescent="0.3">
      <c r="H209" s="1"/>
      <c r="J209" s="1"/>
    </row>
    <row r="210" spans="8:10" ht="15.75" customHeight="1" x14ac:dyDescent="0.3">
      <c r="H210" s="1"/>
      <c r="J210" s="1"/>
    </row>
    <row r="211" spans="8:10" ht="15.75" customHeight="1" x14ac:dyDescent="0.3">
      <c r="H211" s="1"/>
      <c r="J211" s="1"/>
    </row>
    <row r="212" spans="8:10" ht="15.75" customHeight="1" x14ac:dyDescent="0.3">
      <c r="H212" s="1"/>
      <c r="J212" s="1"/>
    </row>
    <row r="213" spans="8:10" ht="15.75" customHeight="1" x14ac:dyDescent="0.3">
      <c r="H213" s="1"/>
      <c r="J213" s="1"/>
    </row>
    <row r="214" spans="8:10" ht="15.75" customHeight="1" x14ac:dyDescent="0.3">
      <c r="H214" s="1"/>
      <c r="J214" s="1"/>
    </row>
    <row r="215" spans="8:10" ht="15.75" customHeight="1" x14ac:dyDescent="0.3">
      <c r="H215" s="1"/>
      <c r="J215" s="1"/>
    </row>
    <row r="216" spans="8:10" ht="15.75" customHeight="1" x14ac:dyDescent="0.3">
      <c r="H216" s="1"/>
      <c r="J216" s="1"/>
    </row>
    <row r="217" spans="8:10" ht="15.75" customHeight="1" x14ac:dyDescent="0.3">
      <c r="H217" s="1"/>
      <c r="J217" s="1"/>
    </row>
    <row r="218" spans="8:10" ht="15.75" customHeight="1" x14ac:dyDescent="0.3">
      <c r="H218" s="1"/>
      <c r="J218" s="1"/>
    </row>
    <row r="219" spans="8:10" ht="15.75" customHeight="1" x14ac:dyDescent="0.3">
      <c r="H219" s="1"/>
      <c r="J219" s="1"/>
    </row>
    <row r="220" spans="8:10" ht="15.75" customHeight="1" x14ac:dyDescent="0.3">
      <c r="H220" s="1"/>
      <c r="J220" s="1"/>
    </row>
    <row r="221" spans="8:10" ht="15.75" customHeight="1" x14ac:dyDescent="0.3">
      <c r="H221" s="1"/>
      <c r="J221" s="1"/>
    </row>
    <row r="222" spans="8:10" ht="15.75" customHeight="1" x14ac:dyDescent="0.3">
      <c r="H222" s="1"/>
      <c r="J222" s="1"/>
    </row>
    <row r="223" spans="8:10" ht="15.75" customHeight="1" x14ac:dyDescent="0.3">
      <c r="H223" s="1"/>
      <c r="J223" s="1"/>
    </row>
    <row r="224" spans="8:10" ht="15.75" customHeight="1" x14ac:dyDescent="0.3">
      <c r="H224" s="1"/>
      <c r="J224" s="1"/>
    </row>
    <row r="225" spans="8:10" ht="15.75" customHeight="1" x14ac:dyDescent="0.3">
      <c r="H225" s="1"/>
      <c r="J225" s="1"/>
    </row>
    <row r="226" spans="8:10" ht="15.75" customHeight="1" x14ac:dyDescent="0.3">
      <c r="H226" s="1"/>
      <c r="J226" s="1"/>
    </row>
    <row r="227" spans="8:10" ht="15.75" customHeight="1" x14ac:dyDescent="0.3">
      <c r="H227" s="1"/>
      <c r="J227" s="1"/>
    </row>
    <row r="228" spans="8:10" ht="15.75" customHeight="1" x14ac:dyDescent="0.3">
      <c r="H228" s="1"/>
      <c r="J228" s="1"/>
    </row>
    <row r="229" spans="8:10" ht="15.75" customHeight="1" x14ac:dyDescent="0.3">
      <c r="H229" s="1"/>
      <c r="J229" s="1"/>
    </row>
    <row r="230" spans="8:10" ht="15.75" customHeight="1" x14ac:dyDescent="0.3">
      <c r="H230" s="1"/>
      <c r="J230" s="1"/>
    </row>
    <row r="231" spans="8:10" ht="15.75" customHeight="1" x14ac:dyDescent="0.3">
      <c r="H231" s="1"/>
      <c r="J231" s="1"/>
    </row>
    <row r="232" spans="8:10" ht="15.75" customHeight="1" x14ac:dyDescent="0.3">
      <c r="H232" s="1"/>
      <c r="J232" s="1"/>
    </row>
    <row r="233" spans="8:10" ht="15.75" customHeight="1" x14ac:dyDescent="0.3">
      <c r="H233" s="1"/>
      <c r="J233" s="1"/>
    </row>
    <row r="234" spans="8:10" ht="15.75" customHeight="1" x14ac:dyDescent="0.3">
      <c r="H234" s="1"/>
      <c r="J234" s="1"/>
    </row>
    <row r="235" spans="8:10" ht="15.75" customHeight="1" x14ac:dyDescent="0.3">
      <c r="H235" s="1"/>
      <c r="J235" s="1"/>
    </row>
    <row r="236" spans="8:10" ht="15.75" customHeight="1" x14ac:dyDescent="0.3">
      <c r="H236" s="1"/>
      <c r="J236" s="1"/>
    </row>
    <row r="237" spans="8:10" ht="15.75" customHeight="1" x14ac:dyDescent="0.3">
      <c r="H237" s="1"/>
      <c r="J237" s="1"/>
    </row>
    <row r="238" spans="8:10" ht="15.75" customHeight="1" x14ac:dyDescent="0.3">
      <c r="H238" s="1"/>
      <c r="J238" s="1"/>
    </row>
    <row r="239" spans="8:10" ht="15.75" customHeight="1" x14ac:dyDescent="0.3">
      <c r="H239" s="1"/>
      <c r="J239" s="1"/>
    </row>
    <row r="240" spans="8:10" ht="15.75" customHeight="1" x14ac:dyDescent="0.3">
      <c r="H240" s="1"/>
      <c r="J240" s="1"/>
    </row>
    <row r="241" spans="8:10" ht="15.75" customHeight="1" x14ac:dyDescent="0.3">
      <c r="H241" s="1"/>
      <c r="J241" s="1"/>
    </row>
    <row r="242" spans="8:10" ht="15.75" customHeight="1" x14ac:dyDescent="0.3">
      <c r="H242" s="1"/>
      <c r="J242" s="1"/>
    </row>
    <row r="243" spans="8:10" ht="15.75" customHeight="1" x14ac:dyDescent="0.3">
      <c r="H243" s="1"/>
      <c r="J243" s="1"/>
    </row>
    <row r="244" spans="8:10" ht="15.75" customHeight="1" x14ac:dyDescent="0.3">
      <c r="H244" s="1"/>
      <c r="J244" s="1"/>
    </row>
    <row r="245" spans="8:10" ht="15.75" customHeight="1" x14ac:dyDescent="0.3">
      <c r="H245" s="1"/>
      <c r="J245" s="1"/>
    </row>
    <row r="246" spans="8:10" ht="15.75" customHeight="1" x14ac:dyDescent="0.3">
      <c r="H246" s="1"/>
      <c r="J246" s="1"/>
    </row>
    <row r="247" spans="8:10" ht="15.75" customHeight="1" x14ac:dyDescent="0.3">
      <c r="H247" s="1"/>
      <c r="J247" s="1"/>
    </row>
    <row r="248" spans="8:10" ht="15.75" customHeight="1" x14ac:dyDescent="0.3">
      <c r="H248" s="1"/>
      <c r="J248" s="1"/>
    </row>
    <row r="249" spans="8:10" ht="15.75" customHeight="1" x14ac:dyDescent="0.3">
      <c r="H249" s="1"/>
      <c r="J249" s="1"/>
    </row>
    <row r="250" spans="8:10" ht="15.75" customHeight="1" x14ac:dyDescent="0.3">
      <c r="H250" s="1"/>
      <c r="J250" s="1"/>
    </row>
    <row r="251" spans="8:10" ht="15.75" customHeight="1" x14ac:dyDescent="0.3">
      <c r="H251" s="1"/>
      <c r="J251" s="1"/>
    </row>
    <row r="252" spans="8:10" ht="15.75" customHeight="1" x14ac:dyDescent="0.3">
      <c r="H252" s="1"/>
      <c r="J252" s="1"/>
    </row>
    <row r="253" spans="8:10" ht="15.75" customHeight="1" x14ac:dyDescent="0.3">
      <c r="H253" s="1"/>
      <c r="J253" s="1"/>
    </row>
    <row r="254" spans="8:10" ht="15.75" customHeight="1" x14ac:dyDescent="0.3">
      <c r="H254" s="1"/>
      <c r="J254" s="1"/>
    </row>
    <row r="255" spans="8:10" ht="15.75" customHeight="1" x14ac:dyDescent="0.3">
      <c r="H255" s="1"/>
      <c r="J255" s="1"/>
    </row>
    <row r="256" spans="8:10" ht="15.75" customHeight="1" x14ac:dyDescent="0.3">
      <c r="H256" s="1"/>
      <c r="J256" s="1"/>
    </row>
    <row r="257" spans="8:10" ht="15.75" customHeight="1" x14ac:dyDescent="0.3">
      <c r="H257" s="1"/>
      <c r="J257" s="1"/>
    </row>
    <row r="258" spans="8:10" ht="15.75" customHeight="1" x14ac:dyDescent="0.3">
      <c r="H258" s="1"/>
      <c r="J258" s="1"/>
    </row>
    <row r="259" spans="8:10" ht="15.75" customHeight="1" x14ac:dyDescent="0.3">
      <c r="H259" s="1"/>
      <c r="J259" s="1"/>
    </row>
    <row r="260" spans="8:10" ht="15.75" customHeight="1" x14ac:dyDescent="0.3">
      <c r="H260" s="1"/>
      <c r="J260" s="1"/>
    </row>
    <row r="261" spans="8:10" ht="15.75" customHeight="1" x14ac:dyDescent="0.3">
      <c r="H261" s="1"/>
      <c r="J261" s="1"/>
    </row>
    <row r="262" spans="8:10" ht="15.75" customHeight="1" x14ac:dyDescent="0.3">
      <c r="H262" s="1"/>
      <c r="J262" s="1"/>
    </row>
    <row r="263" spans="8:10" ht="15.75" customHeight="1" x14ac:dyDescent="0.3">
      <c r="H263" s="1"/>
      <c r="J263" s="1"/>
    </row>
    <row r="264" spans="8:10" ht="15.75" customHeight="1" x14ac:dyDescent="0.3">
      <c r="H264" s="1"/>
      <c r="J264" s="1"/>
    </row>
    <row r="265" spans="8:10" ht="15.75" customHeight="1" x14ac:dyDescent="0.3">
      <c r="H265" s="1"/>
      <c r="J265" s="1"/>
    </row>
    <row r="266" spans="8:10" ht="15.75" customHeight="1" x14ac:dyDescent="0.3">
      <c r="H266" s="1"/>
      <c r="J266" s="1"/>
    </row>
    <row r="267" spans="8:10" ht="15.75" customHeight="1" x14ac:dyDescent="0.3">
      <c r="H267" s="1"/>
      <c r="J267" s="1"/>
    </row>
    <row r="268" spans="8:10" ht="15.75" customHeight="1" x14ac:dyDescent="0.3">
      <c r="H268" s="1"/>
      <c r="J268" s="1"/>
    </row>
    <row r="269" spans="8:10" ht="15.75" customHeight="1" x14ac:dyDescent="0.3">
      <c r="H269" s="1"/>
      <c r="J269" s="1"/>
    </row>
    <row r="270" spans="8:10" ht="15.75" customHeight="1" x14ac:dyDescent="0.3">
      <c r="H270" s="1"/>
      <c r="J270" s="1"/>
    </row>
    <row r="271" spans="8:10" ht="15.75" customHeight="1" x14ac:dyDescent="0.3">
      <c r="H271" s="1"/>
      <c r="J271" s="1"/>
    </row>
    <row r="272" spans="8:10" ht="15.75" customHeight="1" x14ac:dyDescent="0.3">
      <c r="H272" s="1"/>
      <c r="J272" s="1"/>
    </row>
    <row r="273" spans="8:10" ht="15.75" customHeight="1" x14ac:dyDescent="0.3">
      <c r="H273" s="1"/>
      <c r="J273" s="1"/>
    </row>
    <row r="274" spans="8:10" ht="15.75" customHeight="1" x14ac:dyDescent="0.3">
      <c r="H274" s="1"/>
      <c r="J274" s="1"/>
    </row>
    <row r="275" spans="8:10" ht="15.75" customHeight="1" x14ac:dyDescent="0.3">
      <c r="H275" s="1"/>
      <c r="J275" s="1"/>
    </row>
    <row r="276" spans="8:10" ht="15.75" customHeight="1" x14ac:dyDescent="0.3">
      <c r="H276" s="1"/>
      <c r="J276" s="1"/>
    </row>
    <row r="277" spans="8:10" ht="15.75" customHeight="1" x14ac:dyDescent="0.3">
      <c r="H277" s="1"/>
      <c r="J277" s="1"/>
    </row>
    <row r="278" spans="8:10" ht="15.75" customHeight="1" x14ac:dyDescent="0.3">
      <c r="H278" s="1"/>
      <c r="J278" s="1"/>
    </row>
    <row r="279" spans="8:10" ht="15.75" customHeight="1" x14ac:dyDescent="0.3">
      <c r="H279" s="1"/>
      <c r="J279" s="1"/>
    </row>
    <row r="280" spans="8:10" ht="15.75" customHeight="1" x14ac:dyDescent="0.3">
      <c r="H280" s="1"/>
      <c r="J280" s="1"/>
    </row>
    <row r="281" spans="8:10" ht="15.75" customHeight="1" x14ac:dyDescent="0.3">
      <c r="H281" s="1"/>
      <c r="J281" s="1"/>
    </row>
    <row r="282" spans="8:10" ht="15.75" customHeight="1" x14ac:dyDescent="0.3">
      <c r="H282" s="1"/>
      <c r="J282" s="1"/>
    </row>
    <row r="283" spans="8:10" ht="15.75" customHeight="1" x14ac:dyDescent="0.3">
      <c r="H283" s="1"/>
      <c r="J283" s="1"/>
    </row>
    <row r="284" spans="8:10" ht="15.75" customHeight="1" x14ac:dyDescent="0.3">
      <c r="H284" s="1"/>
      <c r="J284" s="1"/>
    </row>
    <row r="285" spans="8:10" ht="15.75" customHeight="1" x14ac:dyDescent="0.3">
      <c r="H285" s="1"/>
      <c r="J285" s="1"/>
    </row>
    <row r="286" spans="8:10" ht="15.75" customHeight="1" x14ac:dyDescent="0.3">
      <c r="H286" s="1"/>
      <c r="J286" s="1"/>
    </row>
    <row r="287" spans="8:10" ht="15.75" customHeight="1" x14ac:dyDescent="0.3">
      <c r="H287" s="1"/>
      <c r="J287" s="1"/>
    </row>
    <row r="288" spans="8:10" ht="15.75" customHeight="1" x14ac:dyDescent="0.3">
      <c r="H288" s="1"/>
      <c r="J288" s="1"/>
    </row>
    <row r="289" spans="8:10" ht="15.75" customHeight="1" x14ac:dyDescent="0.3">
      <c r="H289" s="1"/>
      <c r="J289" s="1"/>
    </row>
    <row r="290" spans="8:10" ht="15.75" customHeight="1" x14ac:dyDescent="0.3">
      <c r="H290" s="1"/>
      <c r="J290" s="1"/>
    </row>
    <row r="291" spans="8:10" ht="15.75" customHeight="1" x14ac:dyDescent="0.3">
      <c r="H291" s="1"/>
      <c r="J291" s="1"/>
    </row>
    <row r="292" spans="8:10" ht="15.75" customHeight="1" x14ac:dyDescent="0.3">
      <c r="H292" s="1"/>
      <c r="J292" s="1"/>
    </row>
    <row r="293" spans="8:10" ht="15.75" customHeight="1" x14ac:dyDescent="0.3">
      <c r="H293" s="1"/>
      <c r="J293" s="1"/>
    </row>
    <row r="294" spans="8:10" ht="15.75" customHeight="1" x14ac:dyDescent="0.3">
      <c r="H294" s="1"/>
      <c r="J294" s="1"/>
    </row>
    <row r="295" spans="8:10" ht="15.75" customHeight="1" x14ac:dyDescent="0.3">
      <c r="H295" s="1"/>
      <c r="J295" s="1"/>
    </row>
    <row r="296" spans="8:10" ht="15.75" customHeight="1" x14ac:dyDescent="0.3">
      <c r="H296" s="1"/>
      <c r="J296" s="1"/>
    </row>
    <row r="297" spans="8:10" ht="15.75" customHeight="1" x14ac:dyDescent="0.3">
      <c r="H297" s="1"/>
      <c r="J297" s="1"/>
    </row>
    <row r="298" spans="8:10" ht="15.75" customHeight="1" x14ac:dyDescent="0.3">
      <c r="H298" s="1"/>
      <c r="J298" s="1"/>
    </row>
    <row r="299" spans="8:10" ht="15.75" customHeight="1" x14ac:dyDescent="0.3">
      <c r="H299" s="1"/>
      <c r="J299" s="1"/>
    </row>
    <row r="300" spans="8:10" ht="15.75" customHeight="1" x14ac:dyDescent="0.3">
      <c r="H300" s="1"/>
      <c r="J300" s="1"/>
    </row>
    <row r="301" spans="8:10" ht="15.75" customHeight="1" x14ac:dyDescent="0.3">
      <c r="H301" s="1"/>
      <c r="J301" s="1"/>
    </row>
    <row r="302" spans="8:10" ht="15.75" customHeight="1" x14ac:dyDescent="0.3">
      <c r="H302" s="1"/>
      <c r="J302" s="1"/>
    </row>
    <row r="303" spans="8:10" ht="15.75" customHeight="1" x14ac:dyDescent="0.3">
      <c r="H303" s="1"/>
      <c r="J303" s="1"/>
    </row>
    <row r="304" spans="8:10" ht="15.75" customHeight="1" x14ac:dyDescent="0.3">
      <c r="H304" s="1"/>
      <c r="J304" s="1"/>
    </row>
    <row r="305" spans="8:10" ht="15.75" customHeight="1" x14ac:dyDescent="0.3">
      <c r="H305" s="1"/>
      <c r="J305" s="1"/>
    </row>
    <row r="306" spans="8:10" ht="15.75" customHeight="1" x14ac:dyDescent="0.3">
      <c r="H306" s="1"/>
      <c r="J306" s="1"/>
    </row>
    <row r="307" spans="8:10" ht="15.75" customHeight="1" x14ac:dyDescent="0.3">
      <c r="H307" s="1"/>
      <c r="J307" s="1"/>
    </row>
    <row r="308" spans="8:10" ht="15.75" customHeight="1" x14ac:dyDescent="0.3">
      <c r="H308" s="1"/>
      <c r="J308" s="1"/>
    </row>
    <row r="309" spans="8:10" ht="15.75" customHeight="1" x14ac:dyDescent="0.3">
      <c r="H309" s="1"/>
      <c r="J309" s="1"/>
    </row>
    <row r="310" spans="8:10" ht="15.75" customHeight="1" x14ac:dyDescent="0.3">
      <c r="H310" s="1"/>
      <c r="J310" s="1"/>
    </row>
    <row r="311" spans="8:10" ht="15.75" customHeight="1" x14ac:dyDescent="0.3">
      <c r="H311" s="1"/>
      <c r="J311" s="1"/>
    </row>
    <row r="312" spans="8:10" ht="15.75" customHeight="1" x14ac:dyDescent="0.3">
      <c r="H312" s="1"/>
      <c r="J312" s="1"/>
    </row>
    <row r="313" spans="8:10" ht="15.75" customHeight="1" x14ac:dyDescent="0.3">
      <c r="H313" s="1"/>
      <c r="J313" s="1"/>
    </row>
    <row r="314" spans="8:10" ht="15.75" customHeight="1" x14ac:dyDescent="0.3">
      <c r="H314" s="1"/>
      <c r="J314" s="1"/>
    </row>
    <row r="315" spans="8:10" ht="15.75" customHeight="1" x14ac:dyDescent="0.3">
      <c r="H315" s="1"/>
      <c r="J315" s="1"/>
    </row>
    <row r="316" spans="8:10" ht="15.75" customHeight="1" x14ac:dyDescent="0.3">
      <c r="H316" s="1"/>
      <c r="J316" s="1"/>
    </row>
    <row r="317" spans="8:10" ht="15.75" customHeight="1" x14ac:dyDescent="0.3">
      <c r="H317" s="1"/>
      <c r="J317" s="1"/>
    </row>
    <row r="318" spans="8:10" ht="15.75" customHeight="1" x14ac:dyDescent="0.3">
      <c r="H318" s="1"/>
      <c r="J318" s="1"/>
    </row>
    <row r="319" spans="8:10" ht="15.75" customHeight="1" x14ac:dyDescent="0.3">
      <c r="H319" s="1"/>
      <c r="J319" s="1"/>
    </row>
    <row r="320" spans="8:10" ht="15.75" customHeight="1" x14ac:dyDescent="0.3">
      <c r="H320" s="1"/>
      <c r="J320" s="1"/>
    </row>
    <row r="321" spans="8:10" ht="15.75" customHeight="1" x14ac:dyDescent="0.3">
      <c r="H321" s="1"/>
      <c r="J321" s="1"/>
    </row>
    <row r="322" spans="8:10" ht="15.75" customHeight="1" x14ac:dyDescent="0.3">
      <c r="H322" s="1"/>
      <c r="J322" s="1"/>
    </row>
    <row r="323" spans="8:10" ht="15.75" customHeight="1" x14ac:dyDescent="0.3">
      <c r="H323" s="1"/>
      <c r="J323" s="1"/>
    </row>
    <row r="324" spans="8:10" ht="15.75" customHeight="1" x14ac:dyDescent="0.3">
      <c r="H324" s="1"/>
      <c r="J324" s="1"/>
    </row>
    <row r="325" spans="8:10" ht="15.75" customHeight="1" x14ac:dyDescent="0.3">
      <c r="H325" s="1"/>
      <c r="J325" s="1"/>
    </row>
    <row r="326" spans="8:10" ht="15.75" customHeight="1" x14ac:dyDescent="0.3">
      <c r="H326" s="1"/>
      <c r="J326" s="1"/>
    </row>
    <row r="327" spans="8:10" ht="15.75" customHeight="1" x14ac:dyDescent="0.3">
      <c r="H327" s="1"/>
      <c r="J327" s="1"/>
    </row>
    <row r="328" spans="8:10" ht="15.75" customHeight="1" x14ac:dyDescent="0.3">
      <c r="H328" s="1"/>
      <c r="J328" s="1"/>
    </row>
    <row r="329" spans="8:10" ht="15.75" customHeight="1" x14ac:dyDescent="0.3">
      <c r="H329" s="1"/>
      <c r="J329" s="1"/>
    </row>
    <row r="330" spans="8:10" ht="15.75" customHeight="1" x14ac:dyDescent="0.3">
      <c r="H330" s="1"/>
      <c r="J330" s="1"/>
    </row>
    <row r="331" spans="8:10" ht="15.75" customHeight="1" x14ac:dyDescent="0.3">
      <c r="H331" s="1"/>
      <c r="J331" s="1"/>
    </row>
    <row r="332" spans="8:10" ht="15.75" customHeight="1" x14ac:dyDescent="0.3">
      <c r="H332" s="1"/>
      <c r="J332" s="1"/>
    </row>
    <row r="333" spans="8:10" ht="15.75" customHeight="1" x14ac:dyDescent="0.3">
      <c r="H333" s="1"/>
      <c r="J333" s="1"/>
    </row>
    <row r="334" spans="8:10" ht="15.75" customHeight="1" x14ac:dyDescent="0.3">
      <c r="H334" s="1"/>
      <c r="J334" s="1"/>
    </row>
    <row r="335" spans="8:10" ht="15.75" customHeight="1" x14ac:dyDescent="0.3">
      <c r="H335" s="1"/>
      <c r="J335" s="1"/>
    </row>
    <row r="336" spans="8:10" ht="15.75" customHeight="1" x14ac:dyDescent="0.3">
      <c r="H336" s="1"/>
      <c r="J336" s="1"/>
    </row>
    <row r="337" spans="8:10" ht="15.75" customHeight="1" x14ac:dyDescent="0.3">
      <c r="H337" s="1"/>
      <c r="J337" s="1"/>
    </row>
    <row r="338" spans="8:10" ht="15.75" customHeight="1" x14ac:dyDescent="0.3">
      <c r="H338" s="1"/>
      <c r="J338" s="1"/>
    </row>
    <row r="339" spans="8:10" ht="15.75" customHeight="1" x14ac:dyDescent="0.3">
      <c r="H339" s="1"/>
      <c r="J339" s="1"/>
    </row>
    <row r="340" spans="8:10" ht="15.75" customHeight="1" x14ac:dyDescent="0.3">
      <c r="H340" s="1"/>
      <c r="J340" s="1"/>
    </row>
    <row r="341" spans="8:10" ht="15.75" customHeight="1" x14ac:dyDescent="0.3">
      <c r="H341" s="1"/>
      <c r="J341" s="1"/>
    </row>
    <row r="342" spans="8:10" ht="15.75" customHeight="1" x14ac:dyDescent="0.3">
      <c r="H342" s="1"/>
      <c r="J342" s="1"/>
    </row>
    <row r="343" spans="8:10" ht="15.75" customHeight="1" x14ac:dyDescent="0.3">
      <c r="H343" s="1"/>
      <c r="J343" s="1"/>
    </row>
    <row r="344" spans="8:10" ht="15.75" customHeight="1" x14ac:dyDescent="0.3">
      <c r="H344" s="1"/>
      <c r="J344" s="1"/>
    </row>
    <row r="345" spans="8:10" ht="15.75" customHeight="1" x14ac:dyDescent="0.3">
      <c r="H345" s="1"/>
      <c r="J345" s="1"/>
    </row>
    <row r="346" spans="8:10" ht="15.75" customHeight="1" x14ac:dyDescent="0.3">
      <c r="H346" s="1"/>
      <c r="J346" s="1"/>
    </row>
    <row r="347" spans="8:10" ht="15.75" customHeight="1" x14ac:dyDescent="0.3">
      <c r="H347" s="1"/>
      <c r="J347" s="1"/>
    </row>
    <row r="348" spans="8:10" ht="15.75" customHeight="1" x14ac:dyDescent="0.3">
      <c r="H348" s="1"/>
      <c r="J348" s="1"/>
    </row>
    <row r="349" spans="8:10" ht="15.75" customHeight="1" x14ac:dyDescent="0.3">
      <c r="H349" s="1"/>
      <c r="J349" s="1"/>
    </row>
    <row r="350" spans="8:10" ht="15.75" customHeight="1" x14ac:dyDescent="0.3">
      <c r="H350" s="1"/>
      <c r="J350" s="1"/>
    </row>
    <row r="351" spans="8:10" ht="15.75" customHeight="1" x14ac:dyDescent="0.3">
      <c r="H351" s="1"/>
      <c r="J351" s="1"/>
    </row>
    <row r="352" spans="8:10" ht="15.75" customHeight="1" x14ac:dyDescent="0.3">
      <c r="H352" s="1"/>
      <c r="J352" s="1"/>
    </row>
    <row r="353" spans="8:10" ht="15.75" customHeight="1" x14ac:dyDescent="0.3">
      <c r="H353" s="1"/>
      <c r="J353" s="1"/>
    </row>
    <row r="354" spans="8:10" ht="15.75" customHeight="1" x14ac:dyDescent="0.3">
      <c r="H354" s="1"/>
      <c r="J354" s="1"/>
    </row>
    <row r="355" spans="8:10" ht="15.75" customHeight="1" x14ac:dyDescent="0.3">
      <c r="H355" s="1"/>
      <c r="J355" s="1"/>
    </row>
    <row r="356" spans="8:10" ht="15.75" customHeight="1" x14ac:dyDescent="0.3">
      <c r="H356" s="1"/>
      <c r="J356" s="1"/>
    </row>
    <row r="357" spans="8:10" ht="15.75" customHeight="1" x14ac:dyDescent="0.3">
      <c r="H357" s="1"/>
      <c r="J357" s="1"/>
    </row>
    <row r="358" spans="8:10" ht="15.75" customHeight="1" x14ac:dyDescent="0.3">
      <c r="H358" s="1"/>
      <c r="J358" s="1"/>
    </row>
    <row r="359" spans="8:10" ht="15.75" customHeight="1" x14ac:dyDescent="0.3">
      <c r="H359" s="1"/>
      <c r="J359" s="1"/>
    </row>
    <row r="360" spans="8:10" ht="15.75" customHeight="1" x14ac:dyDescent="0.3">
      <c r="H360" s="1"/>
      <c r="J360" s="1"/>
    </row>
    <row r="361" spans="8:10" ht="15.75" customHeight="1" x14ac:dyDescent="0.3">
      <c r="H361" s="1"/>
      <c r="J361" s="1"/>
    </row>
    <row r="362" spans="8:10" ht="15.75" customHeight="1" x14ac:dyDescent="0.3">
      <c r="H362" s="1"/>
      <c r="J362" s="1"/>
    </row>
    <row r="363" spans="8:10" ht="15.75" customHeight="1" x14ac:dyDescent="0.3">
      <c r="H363" s="1"/>
      <c r="J363" s="1"/>
    </row>
    <row r="364" spans="8:10" ht="15.75" customHeight="1" x14ac:dyDescent="0.3">
      <c r="H364" s="1"/>
      <c r="J364" s="1"/>
    </row>
    <row r="365" spans="8:10" ht="15.75" customHeight="1" x14ac:dyDescent="0.3">
      <c r="H365" s="1"/>
      <c r="J365" s="1"/>
    </row>
    <row r="366" spans="8:10" ht="15.75" customHeight="1" x14ac:dyDescent="0.3">
      <c r="H366" s="1"/>
      <c r="J366" s="1"/>
    </row>
    <row r="367" spans="8:10" ht="15.75" customHeight="1" x14ac:dyDescent="0.3">
      <c r="H367" s="1"/>
      <c r="J367" s="1"/>
    </row>
    <row r="368" spans="8:10" ht="15.75" customHeight="1" x14ac:dyDescent="0.3">
      <c r="H368" s="1"/>
      <c r="J368" s="1"/>
    </row>
    <row r="369" spans="8:10" ht="15.75" customHeight="1" x14ac:dyDescent="0.3">
      <c r="H369" s="1"/>
      <c r="J369" s="1"/>
    </row>
    <row r="370" spans="8:10" ht="15.75" customHeight="1" x14ac:dyDescent="0.3">
      <c r="H370" s="1"/>
      <c r="J370" s="1"/>
    </row>
    <row r="371" spans="8:10" ht="15.75" customHeight="1" x14ac:dyDescent="0.3">
      <c r="H371" s="1"/>
      <c r="J371" s="1"/>
    </row>
    <row r="372" spans="8:10" ht="15.75" customHeight="1" x14ac:dyDescent="0.3">
      <c r="H372" s="1"/>
      <c r="J372" s="1"/>
    </row>
    <row r="373" spans="8:10" ht="15.75" customHeight="1" x14ac:dyDescent="0.3">
      <c r="H373" s="1"/>
      <c r="J373" s="1"/>
    </row>
    <row r="374" spans="8:10" ht="15.75" customHeight="1" x14ac:dyDescent="0.3">
      <c r="H374" s="1"/>
      <c r="J374" s="1"/>
    </row>
    <row r="375" spans="8:10" ht="15.75" customHeight="1" x14ac:dyDescent="0.3">
      <c r="H375" s="1"/>
      <c r="J375" s="1"/>
    </row>
    <row r="376" spans="8:10" ht="15.75" customHeight="1" x14ac:dyDescent="0.3">
      <c r="H376" s="1"/>
      <c r="J376" s="1"/>
    </row>
    <row r="377" spans="8:10" ht="15.75" customHeight="1" x14ac:dyDescent="0.3">
      <c r="H377" s="1"/>
      <c r="J377" s="1"/>
    </row>
    <row r="378" spans="8:10" ht="15.75" customHeight="1" x14ac:dyDescent="0.3">
      <c r="H378" s="1"/>
      <c r="J378" s="1"/>
    </row>
    <row r="379" spans="8:10" ht="15.75" customHeight="1" x14ac:dyDescent="0.3">
      <c r="H379" s="1"/>
      <c r="J379" s="1"/>
    </row>
    <row r="380" spans="8:10" ht="15.75" customHeight="1" x14ac:dyDescent="0.3">
      <c r="H380" s="1"/>
      <c r="J380" s="1"/>
    </row>
    <row r="381" spans="8:10" ht="15.75" customHeight="1" x14ac:dyDescent="0.3">
      <c r="H381" s="1"/>
      <c r="J381" s="1"/>
    </row>
    <row r="382" spans="8:10" ht="15.75" customHeight="1" x14ac:dyDescent="0.3">
      <c r="H382" s="1"/>
      <c r="J382" s="1"/>
    </row>
    <row r="383" spans="8:10" ht="15.75" customHeight="1" x14ac:dyDescent="0.3">
      <c r="H383" s="1"/>
      <c r="J383" s="1"/>
    </row>
    <row r="384" spans="8:10" ht="15.75" customHeight="1" x14ac:dyDescent="0.3">
      <c r="H384" s="1"/>
      <c r="J384" s="1"/>
    </row>
    <row r="385" spans="8:10" ht="15.75" customHeight="1" x14ac:dyDescent="0.3">
      <c r="H385" s="1"/>
      <c r="J385" s="1"/>
    </row>
    <row r="386" spans="8:10" ht="15.75" customHeight="1" x14ac:dyDescent="0.3">
      <c r="H386" s="1"/>
      <c r="J386" s="1"/>
    </row>
    <row r="387" spans="8:10" ht="15.75" customHeight="1" x14ac:dyDescent="0.3">
      <c r="H387" s="1"/>
      <c r="J387" s="1"/>
    </row>
    <row r="388" spans="8:10" ht="15.75" customHeight="1" x14ac:dyDescent="0.3">
      <c r="H388" s="1"/>
      <c r="J388" s="1"/>
    </row>
    <row r="389" spans="8:10" ht="15.75" customHeight="1" x14ac:dyDescent="0.3">
      <c r="H389" s="1"/>
      <c r="J389" s="1"/>
    </row>
    <row r="390" spans="8:10" ht="15.75" customHeight="1" x14ac:dyDescent="0.3">
      <c r="H390" s="1"/>
      <c r="J390" s="1"/>
    </row>
    <row r="391" spans="8:10" ht="15.75" customHeight="1" x14ac:dyDescent="0.3">
      <c r="H391" s="1"/>
      <c r="J391" s="1"/>
    </row>
    <row r="392" spans="8:10" ht="15.75" customHeight="1" x14ac:dyDescent="0.3">
      <c r="H392" s="1"/>
      <c r="J392" s="1"/>
    </row>
    <row r="393" spans="8:10" ht="15.75" customHeight="1" x14ac:dyDescent="0.3">
      <c r="H393" s="1"/>
      <c r="J393" s="1"/>
    </row>
    <row r="394" spans="8:10" ht="15.75" customHeight="1" x14ac:dyDescent="0.3">
      <c r="H394" s="1"/>
      <c r="J394" s="1"/>
    </row>
    <row r="395" spans="8:10" ht="15.75" customHeight="1" x14ac:dyDescent="0.3">
      <c r="H395" s="1"/>
      <c r="J395" s="1"/>
    </row>
    <row r="396" spans="8:10" ht="15.75" customHeight="1" x14ac:dyDescent="0.3">
      <c r="H396" s="1"/>
      <c r="J396" s="1"/>
    </row>
    <row r="397" spans="8:10" ht="15.75" customHeight="1" x14ac:dyDescent="0.3">
      <c r="H397" s="1"/>
      <c r="J397" s="1"/>
    </row>
    <row r="398" spans="8:10" ht="15.75" customHeight="1" x14ac:dyDescent="0.3">
      <c r="H398" s="1"/>
      <c r="J398" s="1"/>
    </row>
    <row r="399" spans="8:10" ht="15.75" customHeight="1" x14ac:dyDescent="0.3">
      <c r="H399" s="1"/>
      <c r="J399" s="1"/>
    </row>
    <row r="400" spans="8:10" ht="15.75" customHeight="1" x14ac:dyDescent="0.3">
      <c r="H400" s="1"/>
      <c r="J400" s="1"/>
    </row>
    <row r="401" spans="8:10" ht="15.75" customHeight="1" x14ac:dyDescent="0.3">
      <c r="H401" s="1"/>
      <c r="J401" s="1"/>
    </row>
    <row r="402" spans="8:10" ht="15.75" customHeight="1" x14ac:dyDescent="0.3">
      <c r="H402" s="1"/>
      <c r="J402" s="1"/>
    </row>
    <row r="403" spans="8:10" ht="15.75" customHeight="1" x14ac:dyDescent="0.3">
      <c r="H403" s="1"/>
      <c r="J403" s="1"/>
    </row>
    <row r="404" spans="8:10" ht="15.75" customHeight="1" x14ac:dyDescent="0.3">
      <c r="H404" s="1"/>
      <c r="J404" s="1"/>
    </row>
    <row r="405" spans="8:10" ht="15.75" customHeight="1" x14ac:dyDescent="0.3">
      <c r="H405" s="1"/>
      <c r="J405" s="1"/>
    </row>
    <row r="406" spans="8:10" ht="15.75" customHeight="1" x14ac:dyDescent="0.3">
      <c r="H406" s="1"/>
      <c r="J406" s="1"/>
    </row>
    <row r="407" spans="8:10" ht="15.75" customHeight="1" x14ac:dyDescent="0.3">
      <c r="H407" s="1"/>
      <c r="J407" s="1"/>
    </row>
    <row r="408" spans="8:10" ht="15.75" customHeight="1" x14ac:dyDescent="0.3">
      <c r="H408" s="1"/>
      <c r="J408" s="1"/>
    </row>
    <row r="409" spans="8:10" ht="15.75" customHeight="1" x14ac:dyDescent="0.3">
      <c r="H409" s="1"/>
      <c r="J409" s="1"/>
    </row>
    <row r="410" spans="8:10" ht="15.75" customHeight="1" x14ac:dyDescent="0.3">
      <c r="H410" s="1"/>
      <c r="J410" s="1"/>
    </row>
    <row r="411" spans="8:10" ht="15.75" customHeight="1" x14ac:dyDescent="0.3">
      <c r="H411" s="1"/>
      <c r="J411" s="1"/>
    </row>
    <row r="412" spans="8:10" ht="15.75" customHeight="1" x14ac:dyDescent="0.3">
      <c r="H412" s="1"/>
      <c r="J412" s="1"/>
    </row>
    <row r="413" spans="8:10" ht="15.75" customHeight="1" x14ac:dyDescent="0.3">
      <c r="H413" s="1"/>
      <c r="J413" s="1"/>
    </row>
    <row r="414" spans="8:10" ht="15.75" customHeight="1" x14ac:dyDescent="0.3">
      <c r="H414" s="1"/>
      <c r="J414" s="1"/>
    </row>
    <row r="415" spans="8:10" ht="15.75" customHeight="1" x14ac:dyDescent="0.3">
      <c r="H415" s="1"/>
      <c r="J415" s="1"/>
    </row>
    <row r="416" spans="8:10" ht="15.75" customHeight="1" x14ac:dyDescent="0.3">
      <c r="H416" s="1"/>
      <c r="J416" s="1"/>
    </row>
    <row r="417" spans="8:10" ht="15.75" customHeight="1" x14ac:dyDescent="0.3">
      <c r="H417" s="1"/>
      <c r="J417" s="1"/>
    </row>
    <row r="418" spans="8:10" ht="15.75" customHeight="1" x14ac:dyDescent="0.3">
      <c r="H418" s="1"/>
      <c r="J418" s="1"/>
    </row>
    <row r="419" spans="8:10" ht="15.75" customHeight="1" x14ac:dyDescent="0.3">
      <c r="H419" s="1"/>
      <c r="J419" s="1"/>
    </row>
    <row r="420" spans="8:10" ht="15.75" customHeight="1" x14ac:dyDescent="0.3">
      <c r="H420" s="1"/>
      <c r="J420" s="1"/>
    </row>
    <row r="421" spans="8:10" ht="15.75" customHeight="1" x14ac:dyDescent="0.3">
      <c r="H421" s="1"/>
      <c r="J421" s="1"/>
    </row>
    <row r="422" spans="8:10" ht="15.75" customHeight="1" x14ac:dyDescent="0.3">
      <c r="H422" s="1"/>
      <c r="J422" s="1"/>
    </row>
    <row r="423" spans="8:10" ht="15.75" customHeight="1" x14ac:dyDescent="0.3">
      <c r="H423" s="1"/>
      <c r="J423" s="1"/>
    </row>
    <row r="424" spans="8:10" ht="15.75" customHeight="1" x14ac:dyDescent="0.3">
      <c r="H424" s="1"/>
      <c r="J424" s="1"/>
    </row>
    <row r="425" spans="8:10" ht="15.75" customHeight="1" x14ac:dyDescent="0.3">
      <c r="H425" s="1"/>
      <c r="J425" s="1"/>
    </row>
    <row r="426" spans="8:10" ht="15.75" customHeight="1" x14ac:dyDescent="0.3">
      <c r="H426" s="1"/>
      <c r="J426" s="1"/>
    </row>
    <row r="427" spans="8:10" ht="15.75" customHeight="1" x14ac:dyDescent="0.3">
      <c r="H427" s="1"/>
      <c r="J427" s="1"/>
    </row>
    <row r="428" spans="8:10" ht="15.75" customHeight="1" x14ac:dyDescent="0.3">
      <c r="H428" s="1"/>
      <c r="J428" s="1"/>
    </row>
    <row r="429" spans="8:10" ht="15.75" customHeight="1" x14ac:dyDescent="0.3">
      <c r="H429" s="1"/>
      <c r="J429" s="1"/>
    </row>
    <row r="430" spans="8:10" ht="15.75" customHeight="1" x14ac:dyDescent="0.3">
      <c r="H430" s="1"/>
      <c r="J430" s="1"/>
    </row>
    <row r="431" spans="8:10" ht="15.75" customHeight="1" x14ac:dyDescent="0.3">
      <c r="H431" s="1"/>
      <c r="J431" s="1"/>
    </row>
    <row r="432" spans="8:10" ht="15.75" customHeight="1" x14ac:dyDescent="0.3">
      <c r="H432" s="1"/>
      <c r="J432" s="1"/>
    </row>
    <row r="433" spans="8:10" ht="15.75" customHeight="1" x14ac:dyDescent="0.3">
      <c r="H433" s="1"/>
      <c r="J433" s="1"/>
    </row>
    <row r="434" spans="8:10" ht="15.75" customHeight="1" x14ac:dyDescent="0.3">
      <c r="H434" s="1"/>
      <c r="J434" s="1"/>
    </row>
    <row r="435" spans="8:10" ht="15.75" customHeight="1" x14ac:dyDescent="0.3">
      <c r="H435" s="1"/>
      <c r="J435" s="1"/>
    </row>
    <row r="436" spans="8:10" ht="15.75" customHeight="1" x14ac:dyDescent="0.3">
      <c r="H436" s="1"/>
      <c r="J436" s="1"/>
    </row>
    <row r="437" spans="8:10" ht="15.75" customHeight="1" x14ac:dyDescent="0.3">
      <c r="H437" s="1"/>
      <c r="J437" s="1"/>
    </row>
    <row r="438" spans="8:10" ht="15.75" customHeight="1" x14ac:dyDescent="0.3">
      <c r="H438" s="1"/>
      <c r="J438" s="1"/>
    </row>
    <row r="439" spans="8:10" ht="15.75" customHeight="1" x14ac:dyDescent="0.3">
      <c r="H439" s="1"/>
      <c r="J439" s="1"/>
    </row>
    <row r="440" spans="8:10" ht="15.75" customHeight="1" x14ac:dyDescent="0.3">
      <c r="H440" s="1"/>
      <c r="J440" s="1"/>
    </row>
    <row r="441" spans="8:10" ht="15.75" customHeight="1" x14ac:dyDescent="0.3">
      <c r="H441" s="1"/>
      <c r="J441" s="1"/>
    </row>
    <row r="442" spans="8:10" ht="15.75" customHeight="1" x14ac:dyDescent="0.3">
      <c r="H442" s="1"/>
      <c r="J442" s="1"/>
    </row>
    <row r="443" spans="8:10" ht="15.75" customHeight="1" x14ac:dyDescent="0.3">
      <c r="H443" s="1"/>
      <c r="J443" s="1"/>
    </row>
    <row r="444" spans="8:10" ht="15.75" customHeight="1" x14ac:dyDescent="0.3">
      <c r="H444" s="1"/>
      <c r="J444" s="1"/>
    </row>
    <row r="445" spans="8:10" ht="15.75" customHeight="1" x14ac:dyDescent="0.3">
      <c r="H445" s="1"/>
      <c r="J445" s="1"/>
    </row>
    <row r="446" spans="8:10" ht="15.75" customHeight="1" x14ac:dyDescent="0.3">
      <c r="H446" s="1"/>
      <c r="J446" s="1"/>
    </row>
    <row r="447" spans="8:10" ht="15.75" customHeight="1" x14ac:dyDescent="0.3">
      <c r="H447" s="1"/>
      <c r="J447" s="1"/>
    </row>
    <row r="448" spans="8:10" ht="15.75" customHeight="1" x14ac:dyDescent="0.3">
      <c r="H448" s="1"/>
      <c r="J448" s="1"/>
    </row>
    <row r="449" spans="8:10" ht="15.75" customHeight="1" x14ac:dyDescent="0.3">
      <c r="H449" s="1"/>
      <c r="J449" s="1"/>
    </row>
    <row r="450" spans="8:10" ht="15.75" customHeight="1" x14ac:dyDescent="0.3">
      <c r="H450" s="1"/>
      <c r="J450" s="1"/>
    </row>
    <row r="451" spans="8:10" ht="15.75" customHeight="1" x14ac:dyDescent="0.3">
      <c r="H451" s="1"/>
      <c r="J451" s="1"/>
    </row>
    <row r="452" spans="8:10" ht="15.75" customHeight="1" x14ac:dyDescent="0.3">
      <c r="H452" s="1"/>
      <c r="J452" s="1"/>
    </row>
    <row r="453" spans="8:10" ht="15.75" customHeight="1" x14ac:dyDescent="0.3">
      <c r="H453" s="1"/>
      <c r="J453" s="1"/>
    </row>
    <row r="454" spans="8:10" ht="15.75" customHeight="1" x14ac:dyDescent="0.3">
      <c r="H454" s="1"/>
      <c r="J454" s="1"/>
    </row>
    <row r="455" spans="8:10" ht="15.75" customHeight="1" x14ac:dyDescent="0.3">
      <c r="H455" s="1"/>
      <c r="J455" s="1"/>
    </row>
    <row r="456" spans="8:10" ht="15.75" customHeight="1" x14ac:dyDescent="0.3">
      <c r="H456" s="1"/>
      <c r="J456" s="1"/>
    </row>
    <row r="457" spans="8:10" ht="15.75" customHeight="1" x14ac:dyDescent="0.3">
      <c r="H457" s="1"/>
      <c r="J457" s="1"/>
    </row>
    <row r="458" spans="8:10" ht="15.75" customHeight="1" x14ac:dyDescent="0.3">
      <c r="H458" s="1"/>
      <c r="J458" s="1"/>
    </row>
    <row r="459" spans="8:10" ht="15.75" customHeight="1" x14ac:dyDescent="0.3">
      <c r="H459" s="1"/>
      <c r="J459" s="1"/>
    </row>
    <row r="460" spans="8:10" ht="15.75" customHeight="1" x14ac:dyDescent="0.3">
      <c r="H460" s="1"/>
      <c r="J460" s="1"/>
    </row>
    <row r="461" spans="8:10" ht="15.75" customHeight="1" x14ac:dyDescent="0.3">
      <c r="H461" s="1"/>
      <c r="J461" s="1"/>
    </row>
    <row r="462" spans="8:10" ht="15.75" customHeight="1" x14ac:dyDescent="0.3">
      <c r="H462" s="1"/>
      <c r="J462" s="1"/>
    </row>
    <row r="463" spans="8:10" ht="15.75" customHeight="1" x14ac:dyDescent="0.3">
      <c r="H463" s="1"/>
      <c r="J463" s="1"/>
    </row>
    <row r="464" spans="8:10" ht="15.75" customHeight="1" x14ac:dyDescent="0.3">
      <c r="H464" s="1"/>
      <c r="J464" s="1"/>
    </row>
    <row r="465" spans="8:10" ht="15.75" customHeight="1" x14ac:dyDescent="0.3">
      <c r="H465" s="1"/>
      <c r="J465" s="1"/>
    </row>
    <row r="466" spans="8:10" ht="15.75" customHeight="1" x14ac:dyDescent="0.3">
      <c r="H466" s="1"/>
      <c r="J466" s="1"/>
    </row>
    <row r="467" spans="8:10" ht="15.75" customHeight="1" x14ac:dyDescent="0.3">
      <c r="H467" s="1"/>
      <c r="J467" s="1"/>
    </row>
    <row r="468" spans="8:10" ht="15.75" customHeight="1" x14ac:dyDescent="0.3">
      <c r="H468" s="1"/>
      <c r="J468" s="1"/>
    </row>
    <row r="469" spans="8:10" ht="15.75" customHeight="1" x14ac:dyDescent="0.3">
      <c r="H469" s="1"/>
      <c r="J469" s="1"/>
    </row>
    <row r="470" spans="8:10" ht="15.75" customHeight="1" x14ac:dyDescent="0.3">
      <c r="H470" s="1"/>
      <c r="J470" s="1"/>
    </row>
    <row r="471" spans="8:10" ht="15.75" customHeight="1" x14ac:dyDescent="0.3">
      <c r="H471" s="1"/>
      <c r="J471" s="1"/>
    </row>
    <row r="472" spans="8:10" ht="15.75" customHeight="1" x14ac:dyDescent="0.3">
      <c r="H472" s="1"/>
      <c r="J472" s="1"/>
    </row>
    <row r="473" spans="8:10" ht="15.75" customHeight="1" x14ac:dyDescent="0.3">
      <c r="H473" s="1"/>
      <c r="J473" s="1"/>
    </row>
    <row r="474" spans="8:10" ht="15.75" customHeight="1" x14ac:dyDescent="0.3">
      <c r="H474" s="1"/>
      <c r="J474" s="1"/>
    </row>
    <row r="475" spans="8:10" ht="15.75" customHeight="1" x14ac:dyDescent="0.3">
      <c r="H475" s="1"/>
      <c r="J475" s="1"/>
    </row>
    <row r="476" spans="8:10" ht="15.75" customHeight="1" x14ac:dyDescent="0.3">
      <c r="H476" s="1"/>
      <c r="J476" s="1"/>
    </row>
    <row r="477" spans="8:10" ht="15.75" customHeight="1" x14ac:dyDescent="0.3">
      <c r="H477" s="1"/>
      <c r="J477" s="1"/>
    </row>
    <row r="478" spans="8:10" ht="15.75" customHeight="1" x14ac:dyDescent="0.3">
      <c r="H478" s="1"/>
      <c r="J478" s="1"/>
    </row>
    <row r="479" spans="8:10" ht="15.75" customHeight="1" x14ac:dyDescent="0.3">
      <c r="H479" s="1"/>
      <c r="J479" s="1"/>
    </row>
    <row r="480" spans="8:10" ht="15.75" customHeight="1" x14ac:dyDescent="0.3">
      <c r="H480" s="1"/>
      <c r="J480" s="1"/>
    </row>
    <row r="481" spans="8:10" ht="15.75" customHeight="1" x14ac:dyDescent="0.3">
      <c r="H481" s="1"/>
      <c r="J481" s="1"/>
    </row>
    <row r="482" spans="8:10" ht="15.75" customHeight="1" x14ac:dyDescent="0.3">
      <c r="H482" s="1"/>
      <c r="J482" s="1"/>
    </row>
    <row r="483" spans="8:10" ht="15.75" customHeight="1" x14ac:dyDescent="0.3">
      <c r="H483" s="1"/>
      <c r="J483" s="1"/>
    </row>
    <row r="484" spans="8:10" ht="15.75" customHeight="1" x14ac:dyDescent="0.3">
      <c r="H484" s="1"/>
      <c r="J484" s="1"/>
    </row>
    <row r="485" spans="8:10" ht="15.75" customHeight="1" x14ac:dyDescent="0.3">
      <c r="H485" s="1"/>
      <c r="J485" s="1"/>
    </row>
    <row r="486" spans="8:10" ht="15.75" customHeight="1" x14ac:dyDescent="0.3">
      <c r="H486" s="1"/>
      <c r="J486" s="1"/>
    </row>
    <row r="487" spans="8:10" ht="15.75" customHeight="1" x14ac:dyDescent="0.3">
      <c r="H487" s="1"/>
      <c r="J487" s="1"/>
    </row>
    <row r="488" spans="8:10" ht="15.75" customHeight="1" x14ac:dyDescent="0.3">
      <c r="H488" s="1"/>
      <c r="J488" s="1"/>
    </row>
    <row r="489" spans="8:10" ht="15.75" customHeight="1" x14ac:dyDescent="0.3">
      <c r="H489" s="1"/>
      <c r="J489" s="1"/>
    </row>
    <row r="490" spans="8:10" ht="15.75" customHeight="1" x14ac:dyDescent="0.3">
      <c r="H490" s="1"/>
      <c r="J490" s="1"/>
    </row>
    <row r="491" spans="8:10" ht="15.75" customHeight="1" x14ac:dyDescent="0.3">
      <c r="H491" s="1"/>
      <c r="J491" s="1"/>
    </row>
    <row r="492" spans="8:10" ht="15.75" customHeight="1" x14ac:dyDescent="0.3">
      <c r="H492" s="1"/>
      <c r="J492" s="1"/>
    </row>
    <row r="493" spans="8:10" ht="15.75" customHeight="1" x14ac:dyDescent="0.3">
      <c r="H493" s="1"/>
      <c r="J493" s="1"/>
    </row>
    <row r="494" spans="8:10" ht="15.75" customHeight="1" x14ac:dyDescent="0.3">
      <c r="H494" s="1"/>
      <c r="J494" s="1"/>
    </row>
    <row r="495" spans="8:10" ht="15.75" customHeight="1" x14ac:dyDescent="0.3">
      <c r="H495" s="1"/>
      <c r="J495" s="1"/>
    </row>
    <row r="496" spans="8:10" ht="15.75" customHeight="1" x14ac:dyDescent="0.3">
      <c r="H496" s="1"/>
      <c r="J496" s="1"/>
    </row>
    <row r="497" spans="8:10" ht="15.75" customHeight="1" x14ac:dyDescent="0.3">
      <c r="H497" s="1"/>
      <c r="J497" s="1"/>
    </row>
    <row r="498" spans="8:10" ht="15.75" customHeight="1" x14ac:dyDescent="0.3">
      <c r="H498" s="1"/>
      <c r="J498" s="1"/>
    </row>
    <row r="499" spans="8:10" ht="15.75" customHeight="1" x14ac:dyDescent="0.3">
      <c r="H499" s="1"/>
      <c r="J499" s="1"/>
    </row>
    <row r="500" spans="8:10" ht="15.75" customHeight="1" x14ac:dyDescent="0.3">
      <c r="H500" s="1"/>
      <c r="J500" s="1"/>
    </row>
    <row r="501" spans="8:10" ht="15.75" customHeight="1" x14ac:dyDescent="0.3">
      <c r="H501" s="1"/>
      <c r="J501" s="1"/>
    </row>
    <row r="502" spans="8:10" ht="15.75" customHeight="1" x14ac:dyDescent="0.3">
      <c r="H502" s="1"/>
      <c r="J502" s="1"/>
    </row>
    <row r="503" spans="8:10" ht="15.75" customHeight="1" x14ac:dyDescent="0.3">
      <c r="H503" s="1"/>
      <c r="J503" s="1"/>
    </row>
    <row r="504" spans="8:10" ht="15.75" customHeight="1" x14ac:dyDescent="0.3">
      <c r="H504" s="1"/>
      <c r="J504" s="1"/>
    </row>
    <row r="505" spans="8:10" ht="15.75" customHeight="1" x14ac:dyDescent="0.3">
      <c r="H505" s="1"/>
      <c r="J505" s="1"/>
    </row>
    <row r="506" spans="8:10" ht="15.75" customHeight="1" x14ac:dyDescent="0.3">
      <c r="H506" s="1"/>
      <c r="J506" s="1"/>
    </row>
    <row r="507" spans="8:10" ht="15.75" customHeight="1" x14ac:dyDescent="0.3">
      <c r="H507" s="1"/>
      <c r="J507" s="1"/>
    </row>
    <row r="508" spans="8:10" ht="15.75" customHeight="1" x14ac:dyDescent="0.3">
      <c r="H508" s="1"/>
      <c r="J508" s="1"/>
    </row>
    <row r="509" spans="8:10" ht="15.75" customHeight="1" x14ac:dyDescent="0.3">
      <c r="H509" s="1"/>
      <c r="J509" s="1"/>
    </row>
    <row r="510" spans="8:10" ht="15.75" customHeight="1" x14ac:dyDescent="0.3">
      <c r="H510" s="1"/>
      <c r="J510" s="1"/>
    </row>
    <row r="511" spans="8:10" ht="15.75" customHeight="1" x14ac:dyDescent="0.3">
      <c r="H511" s="1"/>
      <c r="J511" s="1"/>
    </row>
    <row r="512" spans="8:10" ht="15.75" customHeight="1" x14ac:dyDescent="0.3">
      <c r="H512" s="1"/>
      <c r="J512" s="1"/>
    </row>
    <row r="513" spans="8:10" ht="15.75" customHeight="1" x14ac:dyDescent="0.3">
      <c r="H513" s="1"/>
      <c r="J513" s="1"/>
    </row>
    <row r="514" spans="8:10" ht="15.75" customHeight="1" x14ac:dyDescent="0.3">
      <c r="H514" s="1"/>
      <c r="J514" s="1"/>
    </row>
    <row r="515" spans="8:10" ht="15.75" customHeight="1" x14ac:dyDescent="0.3">
      <c r="H515" s="1"/>
      <c r="J515" s="1"/>
    </row>
    <row r="516" spans="8:10" ht="15.75" customHeight="1" x14ac:dyDescent="0.3">
      <c r="H516" s="1"/>
      <c r="J516" s="1"/>
    </row>
    <row r="517" spans="8:10" ht="15.75" customHeight="1" x14ac:dyDescent="0.3">
      <c r="H517" s="1"/>
      <c r="J517" s="1"/>
    </row>
    <row r="518" spans="8:10" ht="15.75" customHeight="1" x14ac:dyDescent="0.3">
      <c r="H518" s="1"/>
      <c r="J518" s="1"/>
    </row>
    <row r="519" spans="8:10" ht="15.75" customHeight="1" x14ac:dyDescent="0.3">
      <c r="H519" s="1"/>
      <c r="J519" s="1"/>
    </row>
    <row r="520" spans="8:10" ht="15.75" customHeight="1" x14ac:dyDescent="0.3">
      <c r="H520" s="1"/>
      <c r="J520" s="1"/>
    </row>
    <row r="521" spans="8:10" ht="15.75" customHeight="1" x14ac:dyDescent="0.3">
      <c r="H521" s="1"/>
      <c r="J521" s="1"/>
    </row>
    <row r="522" spans="8:10" ht="15.75" customHeight="1" x14ac:dyDescent="0.3">
      <c r="H522" s="1"/>
      <c r="J522" s="1"/>
    </row>
    <row r="523" spans="8:10" ht="15.75" customHeight="1" x14ac:dyDescent="0.3">
      <c r="H523" s="1"/>
      <c r="J523" s="1"/>
    </row>
    <row r="524" spans="8:10" ht="15.75" customHeight="1" x14ac:dyDescent="0.3">
      <c r="H524" s="1"/>
      <c r="J524" s="1"/>
    </row>
    <row r="525" spans="8:10" ht="15.75" customHeight="1" x14ac:dyDescent="0.3">
      <c r="H525" s="1"/>
      <c r="J525" s="1"/>
    </row>
    <row r="526" spans="8:10" ht="15.75" customHeight="1" x14ac:dyDescent="0.3">
      <c r="H526" s="1"/>
      <c r="J526" s="1"/>
    </row>
    <row r="527" spans="8:10" ht="15.75" customHeight="1" x14ac:dyDescent="0.3">
      <c r="H527" s="1"/>
      <c r="J527" s="1"/>
    </row>
    <row r="528" spans="8:10" ht="15.75" customHeight="1" x14ac:dyDescent="0.3">
      <c r="H528" s="1"/>
      <c r="J528" s="1"/>
    </row>
    <row r="529" spans="8:10" ht="15.75" customHeight="1" x14ac:dyDescent="0.3">
      <c r="H529" s="1"/>
      <c r="J529" s="1"/>
    </row>
    <row r="530" spans="8:10" ht="15.75" customHeight="1" x14ac:dyDescent="0.3">
      <c r="H530" s="1"/>
      <c r="J530" s="1"/>
    </row>
    <row r="531" spans="8:10" ht="15.75" customHeight="1" x14ac:dyDescent="0.3">
      <c r="H531" s="1"/>
      <c r="J531" s="1"/>
    </row>
    <row r="532" spans="8:10" ht="15.75" customHeight="1" x14ac:dyDescent="0.3">
      <c r="H532" s="1"/>
      <c r="J532" s="1"/>
    </row>
    <row r="533" spans="8:10" ht="15.75" customHeight="1" x14ac:dyDescent="0.3">
      <c r="H533" s="1"/>
      <c r="J533" s="1"/>
    </row>
    <row r="534" spans="8:10" ht="15.75" customHeight="1" x14ac:dyDescent="0.3">
      <c r="H534" s="1"/>
      <c r="J534" s="1"/>
    </row>
    <row r="535" spans="8:10" ht="15.75" customHeight="1" x14ac:dyDescent="0.3">
      <c r="H535" s="1"/>
      <c r="J535" s="1"/>
    </row>
    <row r="536" spans="8:10" ht="15.75" customHeight="1" x14ac:dyDescent="0.3">
      <c r="H536" s="1"/>
      <c r="J536" s="1"/>
    </row>
    <row r="537" spans="8:10" ht="15.75" customHeight="1" x14ac:dyDescent="0.3">
      <c r="H537" s="1"/>
      <c r="J537" s="1"/>
    </row>
    <row r="538" spans="8:10" ht="15.75" customHeight="1" x14ac:dyDescent="0.3">
      <c r="H538" s="1"/>
      <c r="J538" s="1"/>
    </row>
    <row r="539" spans="8:10" ht="15.75" customHeight="1" x14ac:dyDescent="0.3">
      <c r="H539" s="1"/>
      <c r="J539" s="1"/>
    </row>
    <row r="540" spans="8:10" ht="15.75" customHeight="1" x14ac:dyDescent="0.3">
      <c r="H540" s="1"/>
      <c r="J540" s="1"/>
    </row>
    <row r="541" spans="8:10" ht="15.75" customHeight="1" x14ac:dyDescent="0.3">
      <c r="H541" s="1"/>
      <c r="J541" s="1"/>
    </row>
    <row r="542" spans="8:10" ht="15.75" customHeight="1" x14ac:dyDescent="0.3">
      <c r="H542" s="1"/>
      <c r="J542" s="1"/>
    </row>
    <row r="543" spans="8:10" ht="15.75" customHeight="1" x14ac:dyDescent="0.3">
      <c r="H543" s="1"/>
      <c r="J543" s="1"/>
    </row>
    <row r="544" spans="8:10" ht="15.75" customHeight="1" x14ac:dyDescent="0.3">
      <c r="H544" s="1"/>
      <c r="J544" s="1"/>
    </row>
    <row r="545" spans="8:10" ht="15.75" customHeight="1" x14ac:dyDescent="0.3">
      <c r="H545" s="1"/>
      <c r="J545" s="1"/>
    </row>
    <row r="546" spans="8:10" ht="15.75" customHeight="1" x14ac:dyDescent="0.3">
      <c r="H546" s="1"/>
      <c r="J546" s="1"/>
    </row>
    <row r="547" spans="8:10" ht="15.75" customHeight="1" x14ac:dyDescent="0.3">
      <c r="H547" s="1"/>
      <c r="J547" s="1"/>
    </row>
    <row r="548" spans="8:10" ht="15.75" customHeight="1" x14ac:dyDescent="0.3">
      <c r="H548" s="1"/>
      <c r="J548" s="1"/>
    </row>
    <row r="549" spans="8:10" ht="15.75" customHeight="1" x14ac:dyDescent="0.3">
      <c r="H549" s="1"/>
      <c r="J549" s="1"/>
    </row>
    <row r="550" spans="8:10" ht="15.75" customHeight="1" x14ac:dyDescent="0.3">
      <c r="H550" s="1"/>
      <c r="J550" s="1"/>
    </row>
    <row r="551" spans="8:10" ht="15.75" customHeight="1" x14ac:dyDescent="0.3">
      <c r="H551" s="1"/>
      <c r="J551" s="1"/>
    </row>
    <row r="552" spans="8:10" ht="15.75" customHeight="1" x14ac:dyDescent="0.3">
      <c r="H552" s="1"/>
      <c r="J552" s="1"/>
    </row>
    <row r="553" spans="8:10" ht="15.75" customHeight="1" x14ac:dyDescent="0.3">
      <c r="H553" s="1"/>
      <c r="J553" s="1"/>
    </row>
    <row r="554" spans="8:10" ht="15.75" customHeight="1" x14ac:dyDescent="0.3">
      <c r="H554" s="1"/>
      <c r="J554" s="1"/>
    </row>
    <row r="555" spans="8:10" ht="15.75" customHeight="1" x14ac:dyDescent="0.3">
      <c r="H555" s="1"/>
      <c r="J555" s="1"/>
    </row>
    <row r="556" spans="8:10" ht="15.75" customHeight="1" x14ac:dyDescent="0.3">
      <c r="H556" s="1"/>
      <c r="J556" s="1"/>
    </row>
    <row r="557" spans="8:10" ht="15.75" customHeight="1" x14ac:dyDescent="0.3">
      <c r="H557" s="1"/>
      <c r="J557" s="1"/>
    </row>
    <row r="558" spans="8:10" ht="15.75" customHeight="1" x14ac:dyDescent="0.3">
      <c r="H558" s="1"/>
      <c r="J558" s="1"/>
    </row>
    <row r="559" spans="8:10" ht="15.75" customHeight="1" x14ac:dyDescent="0.3">
      <c r="H559" s="1"/>
      <c r="J559" s="1"/>
    </row>
    <row r="560" spans="8:10" ht="15.75" customHeight="1" x14ac:dyDescent="0.3">
      <c r="H560" s="1"/>
      <c r="J560" s="1"/>
    </row>
    <row r="561" spans="8:10" ht="15.75" customHeight="1" x14ac:dyDescent="0.3">
      <c r="H561" s="1"/>
      <c r="J561" s="1"/>
    </row>
    <row r="562" spans="8:10" ht="15.75" customHeight="1" x14ac:dyDescent="0.3">
      <c r="H562" s="1"/>
      <c r="J562" s="1"/>
    </row>
    <row r="563" spans="8:10" ht="15.75" customHeight="1" x14ac:dyDescent="0.3">
      <c r="H563" s="1"/>
      <c r="J563" s="1"/>
    </row>
    <row r="564" spans="8:10" ht="15.75" customHeight="1" x14ac:dyDescent="0.3">
      <c r="H564" s="1"/>
      <c r="J564" s="1"/>
    </row>
    <row r="565" spans="8:10" ht="15.75" customHeight="1" x14ac:dyDescent="0.3">
      <c r="H565" s="1"/>
      <c r="J565" s="1"/>
    </row>
    <row r="566" spans="8:10" ht="15.75" customHeight="1" x14ac:dyDescent="0.3">
      <c r="H566" s="1"/>
      <c r="J566" s="1"/>
    </row>
    <row r="567" spans="8:10" ht="15.75" customHeight="1" x14ac:dyDescent="0.3">
      <c r="H567" s="1"/>
      <c r="J567" s="1"/>
    </row>
    <row r="568" spans="8:10" ht="15.75" customHeight="1" x14ac:dyDescent="0.3">
      <c r="H568" s="1"/>
      <c r="J568" s="1"/>
    </row>
    <row r="569" spans="8:10" ht="15.75" customHeight="1" x14ac:dyDescent="0.3">
      <c r="H569" s="1"/>
      <c r="J569" s="1"/>
    </row>
    <row r="570" spans="8:10" ht="15.75" customHeight="1" x14ac:dyDescent="0.3">
      <c r="H570" s="1"/>
      <c r="J570" s="1"/>
    </row>
    <row r="571" spans="8:10" ht="15.75" customHeight="1" x14ac:dyDescent="0.3">
      <c r="H571" s="1"/>
      <c r="J571" s="1"/>
    </row>
    <row r="572" spans="8:10" ht="15.75" customHeight="1" x14ac:dyDescent="0.3">
      <c r="H572" s="1"/>
      <c r="J572" s="1"/>
    </row>
    <row r="573" spans="8:10" ht="15.75" customHeight="1" x14ac:dyDescent="0.3">
      <c r="H573" s="1"/>
      <c r="J573" s="1"/>
    </row>
    <row r="574" spans="8:10" ht="15.75" customHeight="1" x14ac:dyDescent="0.3">
      <c r="H574" s="1"/>
      <c r="J574" s="1"/>
    </row>
    <row r="575" spans="8:10" ht="15.75" customHeight="1" x14ac:dyDescent="0.3">
      <c r="H575" s="1"/>
      <c r="J575" s="1"/>
    </row>
    <row r="576" spans="8:10" ht="15.75" customHeight="1" x14ac:dyDescent="0.3">
      <c r="H576" s="1"/>
      <c r="J576" s="1"/>
    </row>
    <row r="577" spans="8:10" ht="15.75" customHeight="1" x14ac:dyDescent="0.3">
      <c r="H577" s="1"/>
      <c r="J577" s="1"/>
    </row>
    <row r="578" spans="8:10" ht="15.75" customHeight="1" x14ac:dyDescent="0.3">
      <c r="H578" s="1"/>
      <c r="J578" s="1"/>
    </row>
    <row r="579" spans="8:10" ht="15.75" customHeight="1" x14ac:dyDescent="0.3">
      <c r="H579" s="1"/>
      <c r="J579" s="1"/>
    </row>
    <row r="580" spans="8:10" ht="15.75" customHeight="1" x14ac:dyDescent="0.3">
      <c r="H580" s="1"/>
      <c r="J580" s="1"/>
    </row>
    <row r="581" spans="8:10" ht="15.75" customHeight="1" x14ac:dyDescent="0.3">
      <c r="H581" s="1"/>
      <c r="J581" s="1"/>
    </row>
    <row r="582" spans="8:10" ht="15.75" customHeight="1" x14ac:dyDescent="0.3">
      <c r="H582" s="1"/>
      <c r="J582" s="1"/>
    </row>
    <row r="583" spans="8:10" ht="15.75" customHeight="1" x14ac:dyDescent="0.3">
      <c r="H583" s="1"/>
      <c r="J583" s="1"/>
    </row>
    <row r="584" spans="8:10" ht="15.75" customHeight="1" x14ac:dyDescent="0.3">
      <c r="H584" s="1"/>
      <c r="J584" s="1"/>
    </row>
    <row r="585" spans="8:10" ht="15.75" customHeight="1" x14ac:dyDescent="0.3">
      <c r="H585" s="1"/>
      <c r="J585" s="1"/>
    </row>
    <row r="586" spans="8:10" ht="15.75" customHeight="1" x14ac:dyDescent="0.3">
      <c r="H586" s="1"/>
      <c r="J586" s="1"/>
    </row>
    <row r="587" spans="8:10" ht="15.75" customHeight="1" x14ac:dyDescent="0.3">
      <c r="H587" s="1"/>
      <c r="J587" s="1"/>
    </row>
    <row r="588" spans="8:10" ht="15.75" customHeight="1" x14ac:dyDescent="0.3">
      <c r="H588" s="1"/>
      <c r="J588" s="1"/>
    </row>
    <row r="589" spans="8:10" ht="15.75" customHeight="1" x14ac:dyDescent="0.3">
      <c r="H589" s="1"/>
      <c r="J589" s="1"/>
    </row>
    <row r="590" spans="8:10" ht="15.75" customHeight="1" x14ac:dyDescent="0.3">
      <c r="H590" s="1"/>
      <c r="J590" s="1"/>
    </row>
    <row r="591" spans="8:10" ht="15.75" customHeight="1" x14ac:dyDescent="0.3">
      <c r="H591" s="1"/>
      <c r="J591" s="1"/>
    </row>
    <row r="592" spans="8:10" ht="15.75" customHeight="1" x14ac:dyDescent="0.3">
      <c r="H592" s="1"/>
      <c r="J592" s="1"/>
    </row>
    <row r="593" spans="8:10" ht="15.75" customHeight="1" x14ac:dyDescent="0.3">
      <c r="H593" s="1"/>
      <c r="J593" s="1"/>
    </row>
    <row r="594" spans="8:10" ht="15.75" customHeight="1" x14ac:dyDescent="0.3">
      <c r="H594" s="1"/>
      <c r="J594" s="1"/>
    </row>
    <row r="595" spans="8:10" ht="15.75" customHeight="1" x14ac:dyDescent="0.3">
      <c r="H595" s="1"/>
      <c r="J595" s="1"/>
    </row>
    <row r="596" spans="8:10" ht="15.75" customHeight="1" x14ac:dyDescent="0.3">
      <c r="H596" s="1"/>
      <c r="J596" s="1"/>
    </row>
    <row r="597" spans="8:10" ht="15.75" customHeight="1" x14ac:dyDescent="0.3">
      <c r="H597" s="1"/>
      <c r="J597" s="1"/>
    </row>
    <row r="598" spans="8:10" ht="15.75" customHeight="1" x14ac:dyDescent="0.3">
      <c r="H598" s="1"/>
      <c r="J598" s="1"/>
    </row>
    <row r="599" spans="8:10" ht="15.75" customHeight="1" x14ac:dyDescent="0.3">
      <c r="H599" s="1"/>
      <c r="J599" s="1"/>
    </row>
    <row r="600" spans="8:10" ht="15.75" customHeight="1" x14ac:dyDescent="0.3">
      <c r="H600" s="1"/>
      <c r="J600" s="1"/>
    </row>
    <row r="601" spans="8:10" ht="15.75" customHeight="1" x14ac:dyDescent="0.3">
      <c r="H601" s="1"/>
      <c r="J601" s="1"/>
    </row>
    <row r="602" spans="8:10" ht="15.75" customHeight="1" x14ac:dyDescent="0.3">
      <c r="H602" s="1"/>
      <c r="J602" s="1"/>
    </row>
    <row r="603" spans="8:10" ht="15.75" customHeight="1" x14ac:dyDescent="0.3">
      <c r="H603" s="1"/>
      <c r="J603" s="1"/>
    </row>
    <row r="604" spans="8:10" ht="15.75" customHeight="1" x14ac:dyDescent="0.3">
      <c r="H604" s="1"/>
      <c r="J604" s="1"/>
    </row>
    <row r="605" spans="8:10" ht="15.75" customHeight="1" x14ac:dyDescent="0.3">
      <c r="H605" s="1"/>
      <c r="J605" s="1"/>
    </row>
    <row r="606" spans="8:10" ht="15.75" customHeight="1" x14ac:dyDescent="0.3">
      <c r="H606" s="1"/>
      <c r="J606" s="1"/>
    </row>
    <row r="607" spans="8:10" ht="15.75" customHeight="1" x14ac:dyDescent="0.3">
      <c r="H607" s="1"/>
      <c r="J607" s="1"/>
    </row>
    <row r="608" spans="8:10" ht="15.75" customHeight="1" x14ac:dyDescent="0.3">
      <c r="H608" s="1"/>
      <c r="J608" s="1"/>
    </row>
    <row r="609" spans="8:10" ht="15.75" customHeight="1" x14ac:dyDescent="0.3">
      <c r="H609" s="1"/>
      <c r="J609" s="1"/>
    </row>
    <row r="610" spans="8:10" ht="15.75" customHeight="1" x14ac:dyDescent="0.3">
      <c r="H610" s="1"/>
      <c r="J610" s="1"/>
    </row>
    <row r="611" spans="8:10" ht="15.75" customHeight="1" x14ac:dyDescent="0.3">
      <c r="H611" s="1"/>
      <c r="J611" s="1"/>
    </row>
    <row r="612" spans="8:10" ht="15.75" customHeight="1" x14ac:dyDescent="0.3">
      <c r="H612" s="1"/>
      <c r="J612" s="1"/>
    </row>
    <row r="613" spans="8:10" ht="15.75" customHeight="1" x14ac:dyDescent="0.3">
      <c r="H613" s="1"/>
      <c r="J613" s="1"/>
    </row>
    <row r="614" spans="8:10" ht="15.75" customHeight="1" x14ac:dyDescent="0.3">
      <c r="H614" s="1"/>
      <c r="J614" s="1"/>
    </row>
    <row r="615" spans="8:10" ht="15.75" customHeight="1" x14ac:dyDescent="0.3">
      <c r="H615" s="1"/>
      <c r="J615" s="1"/>
    </row>
    <row r="616" spans="8:10" ht="15.75" customHeight="1" x14ac:dyDescent="0.3">
      <c r="H616" s="1"/>
      <c r="J616" s="1"/>
    </row>
    <row r="617" spans="8:10" ht="15.75" customHeight="1" x14ac:dyDescent="0.3">
      <c r="H617" s="1"/>
      <c r="J617" s="1"/>
    </row>
    <row r="618" spans="8:10" ht="15.75" customHeight="1" x14ac:dyDescent="0.3">
      <c r="H618" s="1"/>
      <c r="J618" s="1"/>
    </row>
    <row r="619" spans="8:10" ht="15.75" customHeight="1" x14ac:dyDescent="0.3">
      <c r="H619" s="1"/>
      <c r="J619" s="1"/>
    </row>
    <row r="620" spans="8:10" ht="15.75" customHeight="1" x14ac:dyDescent="0.3">
      <c r="H620" s="1"/>
      <c r="J620" s="1"/>
    </row>
    <row r="621" spans="8:10" ht="15.75" customHeight="1" x14ac:dyDescent="0.3">
      <c r="H621" s="1"/>
      <c r="J621" s="1"/>
    </row>
    <row r="622" spans="8:10" ht="15.75" customHeight="1" x14ac:dyDescent="0.3">
      <c r="H622" s="1"/>
      <c r="J622" s="1"/>
    </row>
    <row r="623" spans="8:10" ht="15.75" customHeight="1" x14ac:dyDescent="0.3">
      <c r="H623" s="1"/>
      <c r="J623" s="1"/>
    </row>
    <row r="624" spans="8:10" ht="15.75" customHeight="1" x14ac:dyDescent="0.3">
      <c r="H624" s="1"/>
      <c r="J624" s="1"/>
    </row>
    <row r="625" spans="8:10" ht="15.75" customHeight="1" x14ac:dyDescent="0.3">
      <c r="H625" s="1"/>
      <c r="J625" s="1"/>
    </row>
    <row r="626" spans="8:10" ht="15.75" customHeight="1" x14ac:dyDescent="0.3">
      <c r="H626" s="1"/>
      <c r="J626" s="1"/>
    </row>
    <row r="627" spans="8:10" ht="15.75" customHeight="1" x14ac:dyDescent="0.3">
      <c r="H627" s="1"/>
      <c r="J627" s="1"/>
    </row>
    <row r="628" spans="8:10" ht="15.75" customHeight="1" x14ac:dyDescent="0.3">
      <c r="H628" s="1"/>
      <c r="J628" s="1"/>
    </row>
    <row r="629" spans="8:10" ht="15.75" customHeight="1" x14ac:dyDescent="0.3">
      <c r="H629" s="1"/>
      <c r="J629" s="1"/>
    </row>
    <row r="630" spans="8:10" ht="15.75" customHeight="1" x14ac:dyDescent="0.3">
      <c r="H630" s="1"/>
      <c r="J630" s="1"/>
    </row>
    <row r="631" spans="8:10" ht="15.75" customHeight="1" x14ac:dyDescent="0.3">
      <c r="H631" s="1"/>
      <c r="J631" s="1"/>
    </row>
    <row r="632" spans="8:10" ht="15.75" customHeight="1" x14ac:dyDescent="0.3">
      <c r="H632" s="1"/>
      <c r="J632" s="1"/>
    </row>
    <row r="633" spans="8:10" ht="15.75" customHeight="1" x14ac:dyDescent="0.3">
      <c r="H633" s="1"/>
      <c r="J633" s="1"/>
    </row>
    <row r="634" spans="8:10" ht="15.75" customHeight="1" x14ac:dyDescent="0.3">
      <c r="H634" s="1"/>
      <c r="J634" s="1"/>
    </row>
    <row r="635" spans="8:10" ht="15.75" customHeight="1" x14ac:dyDescent="0.3">
      <c r="H635" s="1"/>
      <c r="J635" s="1"/>
    </row>
    <row r="636" spans="8:10" ht="15.75" customHeight="1" x14ac:dyDescent="0.3">
      <c r="H636" s="1"/>
      <c r="J636" s="1"/>
    </row>
    <row r="637" spans="8:10" ht="15.75" customHeight="1" x14ac:dyDescent="0.3">
      <c r="H637" s="1"/>
      <c r="J637" s="1"/>
    </row>
    <row r="638" spans="8:10" ht="15.75" customHeight="1" x14ac:dyDescent="0.3">
      <c r="H638" s="1"/>
      <c r="J638" s="1"/>
    </row>
    <row r="639" spans="8:10" ht="15.75" customHeight="1" x14ac:dyDescent="0.3">
      <c r="H639" s="1"/>
      <c r="J639" s="1"/>
    </row>
    <row r="640" spans="8:10" ht="15.75" customHeight="1" x14ac:dyDescent="0.3">
      <c r="H640" s="1"/>
      <c r="J640" s="1"/>
    </row>
    <row r="641" spans="8:10" ht="15.75" customHeight="1" x14ac:dyDescent="0.3">
      <c r="H641" s="1"/>
      <c r="J641" s="1"/>
    </row>
    <row r="642" spans="8:10" ht="15.75" customHeight="1" x14ac:dyDescent="0.3">
      <c r="H642" s="1"/>
      <c r="J642" s="1"/>
    </row>
    <row r="643" spans="8:10" ht="15.75" customHeight="1" x14ac:dyDescent="0.3">
      <c r="H643" s="1"/>
      <c r="J643" s="1"/>
    </row>
    <row r="644" spans="8:10" ht="15.75" customHeight="1" x14ac:dyDescent="0.3">
      <c r="H644" s="1"/>
      <c r="J644" s="1"/>
    </row>
    <row r="645" spans="8:10" ht="15.75" customHeight="1" x14ac:dyDescent="0.3">
      <c r="H645" s="1"/>
      <c r="J645" s="1"/>
    </row>
    <row r="646" spans="8:10" ht="15.75" customHeight="1" x14ac:dyDescent="0.3">
      <c r="H646" s="1"/>
      <c r="J646" s="1"/>
    </row>
    <row r="647" spans="8:10" ht="15.75" customHeight="1" x14ac:dyDescent="0.3">
      <c r="H647" s="1"/>
      <c r="J647" s="1"/>
    </row>
    <row r="648" spans="8:10" ht="15.75" customHeight="1" x14ac:dyDescent="0.3">
      <c r="H648" s="1"/>
      <c r="J648" s="1"/>
    </row>
    <row r="649" spans="8:10" ht="15.75" customHeight="1" x14ac:dyDescent="0.3">
      <c r="H649" s="1"/>
      <c r="J649" s="1"/>
    </row>
    <row r="650" spans="8:10" ht="15.75" customHeight="1" x14ac:dyDescent="0.3">
      <c r="H650" s="1"/>
      <c r="J650" s="1"/>
    </row>
    <row r="651" spans="8:10" ht="15.75" customHeight="1" x14ac:dyDescent="0.3">
      <c r="H651" s="1"/>
      <c r="J651" s="1"/>
    </row>
    <row r="652" spans="8:10" ht="15.75" customHeight="1" x14ac:dyDescent="0.3">
      <c r="H652" s="1"/>
      <c r="J652" s="1"/>
    </row>
    <row r="653" spans="8:10" ht="15.75" customHeight="1" x14ac:dyDescent="0.3">
      <c r="H653" s="1"/>
      <c r="J653" s="1"/>
    </row>
    <row r="654" spans="8:10" ht="15.75" customHeight="1" x14ac:dyDescent="0.3">
      <c r="H654" s="1"/>
      <c r="J654" s="1"/>
    </row>
    <row r="655" spans="8:10" ht="15.75" customHeight="1" x14ac:dyDescent="0.3">
      <c r="H655" s="1"/>
      <c r="J655" s="1"/>
    </row>
    <row r="656" spans="8:10" ht="15.75" customHeight="1" x14ac:dyDescent="0.3">
      <c r="H656" s="1"/>
      <c r="J656" s="1"/>
    </row>
    <row r="657" spans="8:10" ht="15.75" customHeight="1" x14ac:dyDescent="0.3">
      <c r="H657" s="1"/>
      <c r="J657" s="1"/>
    </row>
    <row r="658" spans="8:10" ht="15.75" customHeight="1" x14ac:dyDescent="0.3">
      <c r="H658" s="1"/>
      <c r="J658" s="1"/>
    </row>
    <row r="659" spans="8:10" ht="15.75" customHeight="1" x14ac:dyDescent="0.3">
      <c r="H659" s="1"/>
      <c r="J659" s="1"/>
    </row>
    <row r="660" spans="8:10" ht="15.75" customHeight="1" x14ac:dyDescent="0.3">
      <c r="H660" s="1"/>
      <c r="J660" s="1"/>
    </row>
    <row r="661" spans="8:10" ht="15.75" customHeight="1" x14ac:dyDescent="0.3">
      <c r="H661" s="1"/>
      <c r="J661" s="1"/>
    </row>
    <row r="662" spans="8:10" ht="15.75" customHeight="1" x14ac:dyDescent="0.3">
      <c r="H662" s="1"/>
      <c r="J662" s="1"/>
    </row>
    <row r="663" spans="8:10" ht="15.75" customHeight="1" x14ac:dyDescent="0.3">
      <c r="H663" s="1"/>
      <c r="J663" s="1"/>
    </row>
    <row r="664" spans="8:10" ht="15.75" customHeight="1" x14ac:dyDescent="0.3">
      <c r="H664" s="1"/>
      <c r="J664" s="1"/>
    </row>
    <row r="665" spans="8:10" ht="15.75" customHeight="1" x14ac:dyDescent="0.3">
      <c r="H665" s="1"/>
      <c r="J665" s="1"/>
    </row>
    <row r="666" spans="8:10" ht="15.75" customHeight="1" x14ac:dyDescent="0.3">
      <c r="H666" s="1"/>
      <c r="J666" s="1"/>
    </row>
    <row r="667" spans="8:10" ht="15.75" customHeight="1" x14ac:dyDescent="0.3">
      <c r="H667" s="1"/>
      <c r="J667" s="1"/>
    </row>
    <row r="668" spans="8:10" ht="15.75" customHeight="1" x14ac:dyDescent="0.3">
      <c r="H668" s="1"/>
      <c r="J668" s="1"/>
    </row>
    <row r="669" spans="8:10" ht="15.75" customHeight="1" x14ac:dyDescent="0.3">
      <c r="H669" s="1"/>
      <c r="J669" s="1"/>
    </row>
    <row r="670" spans="8:10" ht="15.75" customHeight="1" x14ac:dyDescent="0.3">
      <c r="H670" s="1"/>
      <c r="J670" s="1"/>
    </row>
    <row r="671" spans="8:10" ht="15.75" customHeight="1" x14ac:dyDescent="0.3">
      <c r="H671" s="1"/>
      <c r="J671" s="1"/>
    </row>
    <row r="672" spans="8:10" ht="15.75" customHeight="1" x14ac:dyDescent="0.3">
      <c r="H672" s="1"/>
      <c r="J672" s="1"/>
    </row>
    <row r="673" spans="8:10" ht="15.75" customHeight="1" x14ac:dyDescent="0.3">
      <c r="H673" s="1"/>
      <c r="J673" s="1"/>
    </row>
    <row r="674" spans="8:10" ht="15.75" customHeight="1" x14ac:dyDescent="0.3">
      <c r="H674" s="1"/>
      <c r="J674" s="1"/>
    </row>
    <row r="675" spans="8:10" ht="15.75" customHeight="1" x14ac:dyDescent="0.3">
      <c r="H675" s="1"/>
      <c r="J675" s="1"/>
    </row>
    <row r="676" spans="8:10" ht="15.75" customHeight="1" x14ac:dyDescent="0.3">
      <c r="H676" s="1"/>
      <c r="J676" s="1"/>
    </row>
    <row r="677" spans="8:10" ht="15.75" customHeight="1" x14ac:dyDescent="0.3">
      <c r="H677" s="1"/>
      <c r="J677" s="1"/>
    </row>
    <row r="678" spans="8:10" ht="15.75" customHeight="1" x14ac:dyDescent="0.3">
      <c r="H678" s="1"/>
      <c r="J678" s="1"/>
    </row>
    <row r="679" spans="8:10" ht="15.75" customHeight="1" x14ac:dyDescent="0.3">
      <c r="H679" s="1"/>
      <c r="J679" s="1"/>
    </row>
    <row r="680" spans="8:10" ht="15.75" customHeight="1" x14ac:dyDescent="0.3">
      <c r="H680" s="1"/>
      <c r="J680" s="1"/>
    </row>
    <row r="681" spans="8:10" ht="15.75" customHeight="1" x14ac:dyDescent="0.3">
      <c r="H681" s="1"/>
      <c r="J681" s="1"/>
    </row>
    <row r="682" spans="8:10" ht="15.75" customHeight="1" x14ac:dyDescent="0.3">
      <c r="H682" s="1"/>
      <c r="J682" s="1"/>
    </row>
    <row r="683" spans="8:10" ht="15.75" customHeight="1" x14ac:dyDescent="0.3">
      <c r="H683" s="1"/>
      <c r="J683" s="1"/>
    </row>
    <row r="684" spans="8:10" ht="15.75" customHeight="1" x14ac:dyDescent="0.3">
      <c r="H684" s="1"/>
      <c r="J684" s="1"/>
    </row>
    <row r="685" spans="8:10" ht="15.75" customHeight="1" x14ac:dyDescent="0.3">
      <c r="H685" s="1"/>
      <c r="J685" s="1"/>
    </row>
    <row r="686" spans="8:10" ht="15.75" customHeight="1" x14ac:dyDescent="0.3">
      <c r="H686" s="1"/>
      <c r="J686" s="1"/>
    </row>
    <row r="687" spans="8:10" ht="15.75" customHeight="1" x14ac:dyDescent="0.3">
      <c r="H687" s="1"/>
      <c r="J687" s="1"/>
    </row>
    <row r="688" spans="8:10" ht="15.75" customHeight="1" x14ac:dyDescent="0.3">
      <c r="H688" s="1"/>
      <c r="J688" s="1"/>
    </row>
    <row r="689" spans="8:10" ht="15.75" customHeight="1" x14ac:dyDescent="0.3">
      <c r="H689" s="1"/>
      <c r="J689" s="1"/>
    </row>
    <row r="690" spans="8:10" ht="15.75" customHeight="1" x14ac:dyDescent="0.3">
      <c r="H690" s="1"/>
      <c r="J690" s="1"/>
    </row>
    <row r="691" spans="8:10" ht="15.75" customHeight="1" x14ac:dyDescent="0.3">
      <c r="H691" s="1"/>
      <c r="J691" s="1"/>
    </row>
    <row r="692" spans="8:10" ht="15.75" customHeight="1" x14ac:dyDescent="0.3">
      <c r="H692" s="1"/>
      <c r="J692" s="1"/>
    </row>
    <row r="693" spans="8:10" ht="15.75" customHeight="1" x14ac:dyDescent="0.3">
      <c r="H693" s="1"/>
      <c r="J693" s="1"/>
    </row>
    <row r="694" spans="8:10" ht="15.75" customHeight="1" x14ac:dyDescent="0.3">
      <c r="H694" s="1"/>
      <c r="J694" s="1"/>
    </row>
    <row r="695" spans="8:10" ht="15.75" customHeight="1" x14ac:dyDescent="0.3">
      <c r="H695" s="1"/>
      <c r="J695" s="1"/>
    </row>
    <row r="696" spans="8:10" ht="15.75" customHeight="1" x14ac:dyDescent="0.3">
      <c r="H696" s="1"/>
      <c r="J696" s="1"/>
    </row>
    <row r="697" spans="8:10" ht="15.75" customHeight="1" x14ac:dyDescent="0.3">
      <c r="H697" s="1"/>
      <c r="J697" s="1"/>
    </row>
    <row r="698" spans="8:10" ht="15.75" customHeight="1" x14ac:dyDescent="0.3">
      <c r="H698" s="1"/>
      <c r="J698" s="1"/>
    </row>
    <row r="699" spans="8:10" ht="15.75" customHeight="1" x14ac:dyDescent="0.3">
      <c r="H699" s="1"/>
      <c r="J699" s="1"/>
    </row>
    <row r="700" spans="8:10" ht="15.75" customHeight="1" x14ac:dyDescent="0.3">
      <c r="H700" s="1"/>
      <c r="J700" s="1"/>
    </row>
    <row r="701" spans="8:10" ht="15.75" customHeight="1" x14ac:dyDescent="0.3">
      <c r="H701" s="1"/>
      <c r="J701" s="1"/>
    </row>
    <row r="702" spans="8:10" ht="15.75" customHeight="1" x14ac:dyDescent="0.3">
      <c r="H702" s="1"/>
      <c r="J702" s="1"/>
    </row>
    <row r="703" spans="8:10" ht="15.75" customHeight="1" x14ac:dyDescent="0.3">
      <c r="H703" s="1"/>
      <c r="J703" s="1"/>
    </row>
    <row r="704" spans="8:10" ht="15.75" customHeight="1" x14ac:dyDescent="0.3">
      <c r="H704" s="1"/>
      <c r="J704" s="1"/>
    </row>
    <row r="705" spans="8:10" ht="15.75" customHeight="1" x14ac:dyDescent="0.3">
      <c r="H705" s="1"/>
      <c r="J705" s="1"/>
    </row>
    <row r="706" spans="8:10" ht="15.75" customHeight="1" x14ac:dyDescent="0.3">
      <c r="H706" s="1"/>
      <c r="J706" s="1"/>
    </row>
    <row r="707" spans="8:10" ht="15.75" customHeight="1" x14ac:dyDescent="0.3">
      <c r="H707" s="1"/>
      <c r="J707" s="1"/>
    </row>
    <row r="708" spans="8:10" ht="15.75" customHeight="1" x14ac:dyDescent="0.3">
      <c r="H708" s="1"/>
      <c r="J708" s="1"/>
    </row>
    <row r="709" spans="8:10" ht="15.75" customHeight="1" x14ac:dyDescent="0.3">
      <c r="H709" s="1"/>
      <c r="J709" s="1"/>
    </row>
    <row r="710" spans="8:10" ht="15.75" customHeight="1" x14ac:dyDescent="0.3">
      <c r="H710" s="1"/>
      <c r="J710" s="1"/>
    </row>
    <row r="711" spans="8:10" ht="15.75" customHeight="1" x14ac:dyDescent="0.3">
      <c r="H711" s="1"/>
      <c r="J711" s="1"/>
    </row>
    <row r="712" spans="8:10" ht="15.75" customHeight="1" x14ac:dyDescent="0.3">
      <c r="H712" s="1"/>
      <c r="J712" s="1"/>
    </row>
    <row r="713" spans="8:10" ht="15.75" customHeight="1" x14ac:dyDescent="0.3">
      <c r="H713" s="1"/>
      <c r="J713" s="1"/>
    </row>
    <row r="714" spans="8:10" ht="15.75" customHeight="1" x14ac:dyDescent="0.3">
      <c r="H714" s="1"/>
      <c r="J714" s="1"/>
    </row>
    <row r="715" spans="8:10" ht="15.75" customHeight="1" x14ac:dyDescent="0.3">
      <c r="H715" s="1"/>
      <c r="J715" s="1"/>
    </row>
    <row r="716" spans="8:10" ht="15.75" customHeight="1" x14ac:dyDescent="0.3">
      <c r="H716" s="1"/>
      <c r="J716" s="1"/>
    </row>
    <row r="717" spans="8:10" ht="15.75" customHeight="1" x14ac:dyDescent="0.3">
      <c r="H717" s="1"/>
      <c r="J717" s="1"/>
    </row>
    <row r="718" spans="8:10" ht="15.75" customHeight="1" x14ac:dyDescent="0.3">
      <c r="H718" s="1"/>
      <c r="J718" s="1"/>
    </row>
    <row r="719" spans="8:10" ht="15.75" customHeight="1" x14ac:dyDescent="0.3">
      <c r="H719" s="1"/>
      <c r="J719" s="1"/>
    </row>
    <row r="720" spans="8:10" ht="15.75" customHeight="1" x14ac:dyDescent="0.3">
      <c r="H720" s="1"/>
      <c r="J720" s="1"/>
    </row>
    <row r="721" spans="8:10" ht="15.75" customHeight="1" x14ac:dyDescent="0.3">
      <c r="H721" s="1"/>
      <c r="J721" s="1"/>
    </row>
    <row r="722" spans="8:10" ht="15.75" customHeight="1" x14ac:dyDescent="0.3">
      <c r="H722" s="1"/>
      <c r="J722" s="1"/>
    </row>
    <row r="723" spans="8:10" ht="15.75" customHeight="1" x14ac:dyDescent="0.3">
      <c r="H723" s="1"/>
      <c r="J723" s="1"/>
    </row>
    <row r="724" spans="8:10" ht="15.75" customHeight="1" x14ac:dyDescent="0.3">
      <c r="H724" s="1"/>
      <c r="J724" s="1"/>
    </row>
    <row r="725" spans="8:10" ht="15.75" customHeight="1" x14ac:dyDescent="0.3">
      <c r="H725" s="1"/>
      <c r="J725" s="1"/>
    </row>
    <row r="726" spans="8:10" ht="15.75" customHeight="1" x14ac:dyDescent="0.3">
      <c r="H726" s="1"/>
      <c r="J726" s="1"/>
    </row>
    <row r="727" spans="8:10" ht="15.75" customHeight="1" x14ac:dyDescent="0.3">
      <c r="H727" s="1"/>
      <c r="J727" s="1"/>
    </row>
    <row r="728" spans="8:10" ht="15.75" customHeight="1" x14ac:dyDescent="0.3">
      <c r="H728" s="1"/>
      <c r="J728" s="1"/>
    </row>
    <row r="729" spans="8:10" ht="15.75" customHeight="1" x14ac:dyDescent="0.3">
      <c r="H729" s="1"/>
      <c r="J729" s="1"/>
    </row>
    <row r="730" spans="8:10" ht="15.75" customHeight="1" x14ac:dyDescent="0.3">
      <c r="H730" s="1"/>
      <c r="J730" s="1"/>
    </row>
    <row r="731" spans="8:10" ht="15.75" customHeight="1" x14ac:dyDescent="0.3">
      <c r="H731" s="1"/>
      <c r="J731" s="1"/>
    </row>
    <row r="732" spans="8:10" ht="15.75" customHeight="1" x14ac:dyDescent="0.3">
      <c r="H732" s="1"/>
      <c r="J732" s="1"/>
    </row>
    <row r="733" spans="8:10" ht="15.75" customHeight="1" x14ac:dyDescent="0.3">
      <c r="H733" s="1"/>
      <c r="J733" s="1"/>
    </row>
    <row r="734" spans="8:10" ht="15.75" customHeight="1" x14ac:dyDescent="0.3">
      <c r="H734" s="1"/>
      <c r="J734" s="1"/>
    </row>
    <row r="735" spans="8:10" ht="15.75" customHeight="1" x14ac:dyDescent="0.3">
      <c r="H735" s="1"/>
      <c r="J735" s="1"/>
    </row>
    <row r="736" spans="8:10" ht="15.75" customHeight="1" x14ac:dyDescent="0.3">
      <c r="H736" s="1"/>
      <c r="J736" s="1"/>
    </row>
    <row r="737" spans="8:10" ht="15.75" customHeight="1" x14ac:dyDescent="0.3">
      <c r="H737" s="1"/>
      <c r="J737" s="1"/>
    </row>
    <row r="738" spans="8:10" ht="15.75" customHeight="1" x14ac:dyDescent="0.3">
      <c r="H738" s="1"/>
      <c r="J738" s="1"/>
    </row>
    <row r="739" spans="8:10" ht="15.75" customHeight="1" x14ac:dyDescent="0.3">
      <c r="H739" s="1"/>
      <c r="J739" s="1"/>
    </row>
    <row r="740" spans="8:10" ht="15.75" customHeight="1" x14ac:dyDescent="0.3">
      <c r="H740" s="1"/>
      <c r="J740" s="1"/>
    </row>
    <row r="741" spans="8:10" ht="15.75" customHeight="1" x14ac:dyDescent="0.3">
      <c r="H741" s="1"/>
      <c r="J741" s="1"/>
    </row>
    <row r="742" spans="8:10" ht="15.75" customHeight="1" x14ac:dyDescent="0.3">
      <c r="H742" s="1"/>
      <c r="J742" s="1"/>
    </row>
    <row r="743" spans="8:10" ht="15.75" customHeight="1" x14ac:dyDescent="0.3">
      <c r="H743" s="1"/>
      <c r="J743" s="1"/>
    </row>
    <row r="744" spans="8:10" ht="15.75" customHeight="1" x14ac:dyDescent="0.3">
      <c r="H744" s="1"/>
      <c r="J744" s="1"/>
    </row>
    <row r="745" spans="8:10" ht="15.75" customHeight="1" x14ac:dyDescent="0.3">
      <c r="H745" s="1"/>
      <c r="J745" s="1"/>
    </row>
    <row r="746" spans="8:10" ht="15.75" customHeight="1" x14ac:dyDescent="0.3">
      <c r="H746" s="1"/>
      <c r="J746" s="1"/>
    </row>
    <row r="747" spans="8:10" ht="15.75" customHeight="1" x14ac:dyDescent="0.3">
      <c r="H747" s="1"/>
      <c r="J747" s="1"/>
    </row>
    <row r="748" spans="8:10" ht="15.75" customHeight="1" x14ac:dyDescent="0.3">
      <c r="H748" s="1"/>
      <c r="J748" s="1"/>
    </row>
    <row r="749" spans="8:10" ht="15.75" customHeight="1" x14ac:dyDescent="0.3">
      <c r="H749" s="1"/>
      <c r="J749" s="1"/>
    </row>
    <row r="750" spans="8:10" ht="15.75" customHeight="1" x14ac:dyDescent="0.3">
      <c r="H750" s="1"/>
      <c r="J750" s="1"/>
    </row>
    <row r="751" spans="8:10" ht="15.75" customHeight="1" x14ac:dyDescent="0.3">
      <c r="H751" s="1"/>
      <c r="J751" s="1"/>
    </row>
    <row r="752" spans="8:10" ht="15.75" customHeight="1" x14ac:dyDescent="0.3">
      <c r="H752" s="1"/>
      <c r="J752" s="1"/>
    </row>
    <row r="753" spans="8:10" ht="15.75" customHeight="1" x14ac:dyDescent="0.3">
      <c r="H753" s="1"/>
      <c r="J753" s="1"/>
    </row>
    <row r="754" spans="8:10" ht="15.75" customHeight="1" x14ac:dyDescent="0.3">
      <c r="H754" s="1"/>
      <c r="J754" s="1"/>
    </row>
    <row r="755" spans="8:10" ht="15.75" customHeight="1" x14ac:dyDescent="0.3">
      <c r="H755" s="1"/>
      <c r="J755" s="1"/>
    </row>
    <row r="756" spans="8:10" ht="15.75" customHeight="1" x14ac:dyDescent="0.3">
      <c r="H756" s="1"/>
      <c r="J756" s="1"/>
    </row>
    <row r="757" spans="8:10" ht="15.75" customHeight="1" x14ac:dyDescent="0.3">
      <c r="H757" s="1"/>
      <c r="J757" s="1"/>
    </row>
    <row r="758" spans="8:10" ht="15.75" customHeight="1" x14ac:dyDescent="0.3">
      <c r="H758" s="1"/>
      <c r="J758" s="1"/>
    </row>
    <row r="759" spans="8:10" ht="15.75" customHeight="1" x14ac:dyDescent="0.3">
      <c r="H759" s="1"/>
      <c r="J759" s="1"/>
    </row>
    <row r="760" spans="8:10" ht="15.75" customHeight="1" x14ac:dyDescent="0.3">
      <c r="H760" s="1"/>
      <c r="J760" s="1"/>
    </row>
    <row r="761" spans="8:10" ht="15.75" customHeight="1" x14ac:dyDescent="0.3">
      <c r="H761" s="1"/>
      <c r="J761" s="1"/>
    </row>
    <row r="762" spans="8:10" ht="15.75" customHeight="1" x14ac:dyDescent="0.3">
      <c r="H762" s="1"/>
      <c r="J762" s="1"/>
    </row>
    <row r="763" spans="8:10" ht="15.75" customHeight="1" x14ac:dyDescent="0.3">
      <c r="H763" s="1"/>
      <c r="J763" s="1"/>
    </row>
    <row r="764" spans="8:10" ht="15.75" customHeight="1" x14ac:dyDescent="0.3">
      <c r="H764" s="1"/>
      <c r="J764" s="1"/>
    </row>
    <row r="765" spans="8:10" ht="15.75" customHeight="1" x14ac:dyDescent="0.3">
      <c r="H765" s="1"/>
      <c r="J765" s="1"/>
    </row>
    <row r="766" spans="8:10" ht="15.75" customHeight="1" x14ac:dyDescent="0.3">
      <c r="H766" s="1"/>
      <c r="J766" s="1"/>
    </row>
    <row r="767" spans="8:10" ht="15.75" customHeight="1" x14ac:dyDescent="0.3">
      <c r="H767" s="1"/>
      <c r="J767" s="1"/>
    </row>
    <row r="768" spans="8:10" ht="15.75" customHeight="1" x14ac:dyDescent="0.3">
      <c r="H768" s="1"/>
      <c r="J768" s="1"/>
    </row>
    <row r="769" spans="8:10" ht="15.75" customHeight="1" x14ac:dyDescent="0.3">
      <c r="H769" s="1"/>
      <c r="J769" s="1"/>
    </row>
    <row r="770" spans="8:10" ht="15.75" customHeight="1" x14ac:dyDescent="0.3">
      <c r="H770" s="1"/>
      <c r="J770" s="1"/>
    </row>
    <row r="771" spans="8:10" ht="15.75" customHeight="1" x14ac:dyDescent="0.3">
      <c r="H771" s="1"/>
      <c r="J771" s="1"/>
    </row>
    <row r="772" spans="8:10" ht="15.75" customHeight="1" x14ac:dyDescent="0.3">
      <c r="H772" s="1"/>
      <c r="J772" s="1"/>
    </row>
    <row r="773" spans="8:10" ht="15.75" customHeight="1" x14ac:dyDescent="0.3">
      <c r="H773" s="1"/>
      <c r="J773" s="1"/>
    </row>
    <row r="774" spans="8:10" ht="15.75" customHeight="1" x14ac:dyDescent="0.3">
      <c r="H774" s="1"/>
      <c r="J774" s="1"/>
    </row>
    <row r="775" spans="8:10" ht="15.75" customHeight="1" x14ac:dyDescent="0.3">
      <c r="H775" s="1"/>
      <c r="J775" s="1"/>
    </row>
    <row r="776" spans="8:10" ht="15.75" customHeight="1" x14ac:dyDescent="0.3">
      <c r="H776" s="1"/>
      <c r="J776" s="1"/>
    </row>
    <row r="777" spans="8:10" ht="15.75" customHeight="1" x14ac:dyDescent="0.3">
      <c r="H777" s="1"/>
      <c r="J777" s="1"/>
    </row>
    <row r="778" spans="8:10" ht="15.75" customHeight="1" x14ac:dyDescent="0.3">
      <c r="H778" s="1"/>
      <c r="J778" s="1"/>
    </row>
    <row r="779" spans="8:10" ht="15.75" customHeight="1" x14ac:dyDescent="0.3">
      <c r="H779" s="1"/>
      <c r="J779" s="1"/>
    </row>
    <row r="780" spans="8:10" ht="15.75" customHeight="1" x14ac:dyDescent="0.3">
      <c r="H780" s="1"/>
      <c r="J780" s="1"/>
    </row>
    <row r="781" spans="8:10" ht="15.75" customHeight="1" x14ac:dyDescent="0.3">
      <c r="H781" s="1"/>
      <c r="J781" s="1"/>
    </row>
    <row r="782" spans="8:10" ht="15.75" customHeight="1" x14ac:dyDescent="0.3">
      <c r="H782" s="1"/>
      <c r="J782" s="1"/>
    </row>
    <row r="783" spans="8:10" ht="15.75" customHeight="1" x14ac:dyDescent="0.3">
      <c r="H783" s="1"/>
      <c r="J783" s="1"/>
    </row>
    <row r="784" spans="8:10" ht="15.75" customHeight="1" x14ac:dyDescent="0.3">
      <c r="H784" s="1"/>
      <c r="J784" s="1"/>
    </row>
    <row r="785" spans="8:10" ht="15.75" customHeight="1" x14ac:dyDescent="0.3">
      <c r="H785" s="1"/>
      <c r="J785" s="1"/>
    </row>
    <row r="786" spans="8:10" ht="15.75" customHeight="1" x14ac:dyDescent="0.3">
      <c r="H786" s="1"/>
      <c r="J786" s="1"/>
    </row>
    <row r="787" spans="8:10" ht="15.75" customHeight="1" x14ac:dyDescent="0.3">
      <c r="H787" s="1"/>
      <c r="J787" s="1"/>
    </row>
    <row r="788" spans="8:10" ht="15.75" customHeight="1" x14ac:dyDescent="0.3">
      <c r="H788" s="1"/>
      <c r="J788" s="1"/>
    </row>
    <row r="789" spans="8:10" ht="15.75" customHeight="1" x14ac:dyDescent="0.3">
      <c r="H789" s="1"/>
      <c r="J789" s="1"/>
    </row>
    <row r="790" spans="8:10" ht="15.75" customHeight="1" x14ac:dyDescent="0.3">
      <c r="H790" s="1"/>
      <c r="J790" s="1"/>
    </row>
    <row r="791" spans="8:10" ht="15.75" customHeight="1" x14ac:dyDescent="0.3">
      <c r="H791" s="1"/>
      <c r="J791" s="1"/>
    </row>
    <row r="792" spans="8:10" ht="15.75" customHeight="1" x14ac:dyDescent="0.3">
      <c r="H792" s="1"/>
      <c r="J792" s="1"/>
    </row>
    <row r="793" spans="8:10" ht="15.75" customHeight="1" x14ac:dyDescent="0.3">
      <c r="H793" s="1"/>
      <c r="J793" s="1"/>
    </row>
    <row r="794" spans="8:10" ht="15.75" customHeight="1" x14ac:dyDescent="0.3">
      <c r="H794" s="1"/>
      <c r="J794" s="1"/>
    </row>
    <row r="795" spans="8:10" ht="15.75" customHeight="1" x14ac:dyDescent="0.3">
      <c r="H795" s="1"/>
      <c r="J795" s="1"/>
    </row>
    <row r="796" spans="8:10" ht="15.75" customHeight="1" x14ac:dyDescent="0.3">
      <c r="H796" s="1"/>
      <c r="J796" s="1"/>
    </row>
    <row r="797" spans="8:10" ht="15.75" customHeight="1" x14ac:dyDescent="0.3">
      <c r="H797" s="1"/>
      <c r="J797" s="1"/>
    </row>
    <row r="798" spans="8:10" ht="15.75" customHeight="1" x14ac:dyDescent="0.3">
      <c r="H798" s="1"/>
      <c r="J798" s="1"/>
    </row>
    <row r="799" spans="8:10" ht="15.75" customHeight="1" x14ac:dyDescent="0.3">
      <c r="H799" s="1"/>
      <c r="J799" s="1"/>
    </row>
    <row r="800" spans="8:10" ht="15.75" customHeight="1" x14ac:dyDescent="0.3">
      <c r="H800" s="1"/>
      <c r="J800" s="1"/>
    </row>
    <row r="801" spans="8:10" ht="15.75" customHeight="1" x14ac:dyDescent="0.3">
      <c r="H801" s="1"/>
      <c r="J801" s="1"/>
    </row>
    <row r="802" spans="8:10" ht="15.75" customHeight="1" x14ac:dyDescent="0.3">
      <c r="H802" s="1"/>
      <c r="J802" s="1"/>
    </row>
    <row r="803" spans="8:10" ht="15.75" customHeight="1" x14ac:dyDescent="0.3">
      <c r="H803" s="1"/>
      <c r="J803" s="1"/>
    </row>
    <row r="804" spans="8:10" ht="15.75" customHeight="1" x14ac:dyDescent="0.3">
      <c r="H804" s="1"/>
      <c r="J804" s="1"/>
    </row>
    <row r="805" spans="8:10" ht="15.75" customHeight="1" x14ac:dyDescent="0.3">
      <c r="H805" s="1"/>
      <c r="J805" s="1"/>
    </row>
    <row r="806" spans="8:10" ht="15.75" customHeight="1" x14ac:dyDescent="0.3">
      <c r="H806" s="1"/>
      <c r="J806" s="1"/>
    </row>
    <row r="807" spans="8:10" ht="15.75" customHeight="1" x14ac:dyDescent="0.3">
      <c r="H807" s="1"/>
      <c r="J807" s="1"/>
    </row>
    <row r="808" spans="8:10" ht="15.75" customHeight="1" x14ac:dyDescent="0.3">
      <c r="H808" s="1"/>
      <c r="J808" s="1"/>
    </row>
    <row r="809" spans="8:10" ht="15.75" customHeight="1" x14ac:dyDescent="0.3">
      <c r="H809" s="1"/>
      <c r="J809" s="1"/>
    </row>
    <row r="810" spans="8:10" ht="15.75" customHeight="1" x14ac:dyDescent="0.3">
      <c r="H810" s="1"/>
      <c r="J810" s="1"/>
    </row>
    <row r="811" spans="8:10" ht="15.75" customHeight="1" x14ac:dyDescent="0.3">
      <c r="H811" s="1"/>
      <c r="J811" s="1"/>
    </row>
    <row r="812" spans="8:10" ht="15.75" customHeight="1" x14ac:dyDescent="0.3">
      <c r="H812" s="1"/>
      <c r="J812" s="1"/>
    </row>
    <row r="813" spans="8:10" ht="15.75" customHeight="1" x14ac:dyDescent="0.3">
      <c r="H813" s="1"/>
      <c r="J813" s="1"/>
    </row>
    <row r="814" spans="8:10" ht="15.75" customHeight="1" x14ac:dyDescent="0.3">
      <c r="H814" s="1"/>
      <c r="J814" s="1"/>
    </row>
    <row r="815" spans="8:10" ht="15.75" customHeight="1" x14ac:dyDescent="0.3">
      <c r="H815" s="1"/>
      <c r="J815" s="1"/>
    </row>
    <row r="816" spans="8:10" ht="15.75" customHeight="1" x14ac:dyDescent="0.3">
      <c r="H816" s="1"/>
      <c r="J816" s="1"/>
    </row>
    <row r="817" spans="8:10" ht="15.75" customHeight="1" x14ac:dyDescent="0.3">
      <c r="H817" s="1"/>
      <c r="J817" s="1"/>
    </row>
    <row r="818" spans="8:10" ht="15.75" customHeight="1" x14ac:dyDescent="0.3">
      <c r="H818" s="1"/>
      <c r="J818" s="1"/>
    </row>
    <row r="819" spans="8:10" ht="15.75" customHeight="1" x14ac:dyDescent="0.3">
      <c r="H819" s="1"/>
      <c r="J819" s="1"/>
    </row>
    <row r="820" spans="8:10" ht="15.75" customHeight="1" x14ac:dyDescent="0.3">
      <c r="H820" s="1"/>
      <c r="J820" s="1"/>
    </row>
    <row r="821" spans="8:10" ht="15.75" customHeight="1" x14ac:dyDescent="0.3">
      <c r="H821" s="1"/>
      <c r="J821" s="1"/>
    </row>
    <row r="822" spans="8:10" ht="15.75" customHeight="1" x14ac:dyDescent="0.3">
      <c r="H822" s="1"/>
      <c r="J822" s="1"/>
    </row>
    <row r="823" spans="8:10" ht="15.75" customHeight="1" x14ac:dyDescent="0.3">
      <c r="H823" s="1"/>
      <c r="J823" s="1"/>
    </row>
    <row r="824" spans="8:10" ht="15.75" customHeight="1" x14ac:dyDescent="0.3">
      <c r="H824" s="1"/>
      <c r="J824" s="1"/>
    </row>
    <row r="825" spans="8:10" ht="15.75" customHeight="1" x14ac:dyDescent="0.3">
      <c r="H825" s="1"/>
      <c r="J825" s="1"/>
    </row>
    <row r="826" spans="8:10" ht="15.75" customHeight="1" x14ac:dyDescent="0.3">
      <c r="H826" s="1"/>
      <c r="J826" s="1"/>
    </row>
    <row r="827" spans="8:10" ht="15.75" customHeight="1" x14ac:dyDescent="0.3">
      <c r="H827" s="1"/>
      <c r="J827" s="1"/>
    </row>
    <row r="828" spans="8:10" ht="15.75" customHeight="1" x14ac:dyDescent="0.3">
      <c r="H828" s="1"/>
      <c r="J828" s="1"/>
    </row>
    <row r="829" spans="8:10" ht="15.75" customHeight="1" x14ac:dyDescent="0.3">
      <c r="H829" s="1"/>
      <c r="J829" s="1"/>
    </row>
    <row r="830" spans="8:10" ht="15.75" customHeight="1" x14ac:dyDescent="0.3">
      <c r="H830" s="1"/>
      <c r="J830" s="1"/>
    </row>
    <row r="831" spans="8:10" ht="15.75" customHeight="1" x14ac:dyDescent="0.3">
      <c r="H831" s="1"/>
      <c r="J831" s="1"/>
    </row>
    <row r="832" spans="8:10" ht="15.75" customHeight="1" x14ac:dyDescent="0.3">
      <c r="H832" s="1"/>
      <c r="J832" s="1"/>
    </row>
    <row r="833" spans="8:10" ht="15.75" customHeight="1" x14ac:dyDescent="0.3">
      <c r="H833" s="1"/>
      <c r="J833" s="1"/>
    </row>
    <row r="834" spans="8:10" ht="15.75" customHeight="1" x14ac:dyDescent="0.3">
      <c r="H834" s="1"/>
      <c r="J834" s="1"/>
    </row>
    <row r="835" spans="8:10" ht="15.75" customHeight="1" x14ac:dyDescent="0.3">
      <c r="H835" s="1"/>
      <c r="J835" s="1"/>
    </row>
    <row r="836" spans="8:10" ht="15.75" customHeight="1" x14ac:dyDescent="0.3">
      <c r="H836" s="1"/>
      <c r="J836" s="1"/>
    </row>
    <row r="837" spans="8:10" ht="15.75" customHeight="1" x14ac:dyDescent="0.3">
      <c r="H837" s="1"/>
      <c r="J837" s="1"/>
    </row>
    <row r="838" spans="8:10" ht="15.75" customHeight="1" x14ac:dyDescent="0.3">
      <c r="H838" s="1"/>
      <c r="J838" s="1"/>
    </row>
    <row r="839" spans="8:10" ht="15.75" customHeight="1" x14ac:dyDescent="0.3">
      <c r="H839" s="1"/>
      <c r="J839" s="1"/>
    </row>
    <row r="840" spans="8:10" ht="15.75" customHeight="1" x14ac:dyDescent="0.3">
      <c r="H840" s="1"/>
      <c r="J840" s="1"/>
    </row>
    <row r="841" spans="8:10" ht="15.75" customHeight="1" x14ac:dyDescent="0.3">
      <c r="H841" s="1"/>
      <c r="J841" s="1"/>
    </row>
    <row r="842" spans="8:10" ht="15.75" customHeight="1" x14ac:dyDescent="0.3">
      <c r="H842" s="1"/>
      <c r="J842" s="1"/>
    </row>
    <row r="843" spans="8:10" ht="15.75" customHeight="1" x14ac:dyDescent="0.3">
      <c r="H843" s="1"/>
      <c r="J843" s="1"/>
    </row>
    <row r="844" spans="8:10" ht="15.75" customHeight="1" x14ac:dyDescent="0.3">
      <c r="H844" s="1"/>
      <c r="J844" s="1"/>
    </row>
    <row r="845" spans="8:10" ht="15.75" customHeight="1" x14ac:dyDescent="0.3">
      <c r="H845" s="1"/>
      <c r="J845" s="1"/>
    </row>
    <row r="846" spans="8:10" ht="15.75" customHeight="1" x14ac:dyDescent="0.3">
      <c r="H846" s="1"/>
      <c r="J846" s="1"/>
    </row>
    <row r="847" spans="8:10" ht="15.75" customHeight="1" x14ac:dyDescent="0.3">
      <c r="H847" s="1"/>
      <c r="J847" s="1"/>
    </row>
    <row r="848" spans="8:10" ht="15.75" customHeight="1" x14ac:dyDescent="0.3">
      <c r="H848" s="1"/>
      <c r="J848" s="1"/>
    </row>
    <row r="849" spans="8:10" ht="15.75" customHeight="1" x14ac:dyDescent="0.3">
      <c r="H849" s="1"/>
      <c r="J849" s="1"/>
    </row>
    <row r="850" spans="8:10" ht="15.75" customHeight="1" x14ac:dyDescent="0.3">
      <c r="H850" s="1"/>
      <c r="J850" s="1"/>
    </row>
    <row r="851" spans="8:10" ht="15.75" customHeight="1" x14ac:dyDescent="0.3">
      <c r="H851" s="1"/>
      <c r="J851" s="1"/>
    </row>
    <row r="852" spans="8:10" ht="15.75" customHeight="1" x14ac:dyDescent="0.3">
      <c r="H852" s="1"/>
      <c r="J852" s="1"/>
    </row>
    <row r="853" spans="8:10" ht="15.75" customHeight="1" x14ac:dyDescent="0.3">
      <c r="H853" s="1"/>
      <c r="J853" s="1"/>
    </row>
    <row r="854" spans="8:10" ht="15.75" customHeight="1" x14ac:dyDescent="0.3">
      <c r="H854" s="1"/>
      <c r="J854" s="1"/>
    </row>
    <row r="855" spans="8:10" ht="15.75" customHeight="1" x14ac:dyDescent="0.3">
      <c r="H855" s="1"/>
      <c r="J855" s="1"/>
    </row>
    <row r="856" spans="8:10" ht="15.75" customHeight="1" x14ac:dyDescent="0.3">
      <c r="H856" s="1"/>
      <c r="J856" s="1"/>
    </row>
    <row r="857" spans="8:10" ht="15.75" customHeight="1" x14ac:dyDescent="0.3">
      <c r="H857" s="1"/>
      <c r="J857" s="1"/>
    </row>
    <row r="858" spans="8:10" ht="15.75" customHeight="1" x14ac:dyDescent="0.3">
      <c r="H858" s="1"/>
      <c r="J858" s="1"/>
    </row>
    <row r="859" spans="8:10" ht="15.75" customHeight="1" x14ac:dyDescent="0.3">
      <c r="H859" s="1"/>
      <c r="J859" s="1"/>
    </row>
    <row r="860" spans="8:10" ht="15.75" customHeight="1" x14ac:dyDescent="0.3">
      <c r="H860" s="1"/>
      <c r="J860" s="1"/>
    </row>
    <row r="861" spans="8:10" ht="15.75" customHeight="1" x14ac:dyDescent="0.3">
      <c r="H861" s="1"/>
      <c r="J861" s="1"/>
    </row>
    <row r="862" spans="8:10" ht="15.75" customHeight="1" x14ac:dyDescent="0.3">
      <c r="H862" s="1"/>
      <c r="J862" s="1"/>
    </row>
    <row r="863" spans="8:10" ht="15.75" customHeight="1" x14ac:dyDescent="0.3">
      <c r="H863" s="1"/>
      <c r="J863" s="1"/>
    </row>
    <row r="864" spans="8:10" ht="15.75" customHeight="1" x14ac:dyDescent="0.3">
      <c r="H864" s="1"/>
      <c r="J864" s="1"/>
    </row>
    <row r="865" spans="8:10" ht="15.75" customHeight="1" x14ac:dyDescent="0.3">
      <c r="H865" s="1"/>
      <c r="J865" s="1"/>
    </row>
    <row r="866" spans="8:10" ht="15.75" customHeight="1" x14ac:dyDescent="0.3">
      <c r="H866" s="1"/>
      <c r="J866" s="1"/>
    </row>
    <row r="867" spans="8:10" ht="15.75" customHeight="1" x14ac:dyDescent="0.3">
      <c r="H867" s="1"/>
      <c r="J867" s="1"/>
    </row>
    <row r="868" spans="8:10" ht="15.75" customHeight="1" x14ac:dyDescent="0.3">
      <c r="H868" s="1"/>
      <c r="J868" s="1"/>
    </row>
    <row r="869" spans="8:10" ht="15.75" customHeight="1" x14ac:dyDescent="0.3">
      <c r="H869" s="1"/>
      <c r="J869" s="1"/>
    </row>
    <row r="870" spans="8:10" ht="15.75" customHeight="1" x14ac:dyDescent="0.3">
      <c r="H870" s="1"/>
      <c r="J870" s="1"/>
    </row>
    <row r="871" spans="8:10" ht="15.75" customHeight="1" x14ac:dyDescent="0.3">
      <c r="H871" s="1"/>
      <c r="J871" s="1"/>
    </row>
    <row r="872" spans="8:10" ht="15.75" customHeight="1" x14ac:dyDescent="0.3">
      <c r="H872" s="1"/>
      <c r="J872" s="1"/>
    </row>
    <row r="873" spans="8:10" ht="15.75" customHeight="1" x14ac:dyDescent="0.3">
      <c r="H873" s="1"/>
      <c r="J873" s="1"/>
    </row>
    <row r="874" spans="8:10" ht="15.75" customHeight="1" x14ac:dyDescent="0.3">
      <c r="H874" s="1"/>
      <c r="J874" s="1"/>
    </row>
    <row r="875" spans="8:10" ht="15.75" customHeight="1" x14ac:dyDescent="0.3">
      <c r="H875" s="1"/>
      <c r="J875" s="1"/>
    </row>
    <row r="876" spans="8:10" ht="15.75" customHeight="1" x14ac:dyDescent="0.3">
      <c r="H876" s="1"/>
      <c r="J876" s="1"/>
    </row>
    <row r="877" spans="8:10" ht="15.75" customHeight="1" x14ac:dyDescent="0.3">
      <c r="H877" s="1"/>
      <c r="J877" s="1"/>
    </row>
    <row r="878" spans="8:10" ht="15.75" customHeight="1" x14ac:dyDescent="0.3">
      <c r="H878" s="1"/>
      <c r="J878" s="1"/>
    </row>
    <row r="879" spans="8:10" ht="15.75" customHeight="1" x14ac:dyDescent="0.3">
      <c r="H879" s="1"/>
      <c r="J879" s="1"/>
    </row>
    <row r="880" spans="8:10" ht="15.75" customHeight="1" x14ac:dyDescent="0.3">
      <c r="H880" s="1"/>
      <c r="J880" s="1"/>
    </row>
    <row r="881" spans="8:10" ht="15.75" customHeight="1" x14ac:dyDescent="0.3">
      <c r="H881" s="1"/>
      <c r="J881" s="1"/>
    </row>
    <row r="882" spans="8:10" ht="15.75" customHeight="1" x14ac:dyDescent="0.3">
      <c r="H882" s="1"/>
      <c r="J882" s="1"/>
    </row>
    <row r="883" spans="8:10" ht="15.75" customHeight="1" x14ac:dyDescent="0.3">
      <c r="H883" s="1"/>
      <c r="J883" s="1"/>
    </row>
    <row r="884" spans="8:10" ht="15.75" customHeight="1" x14ac:dyDescent="0.3">
      <c r="H884" s="1"/>
      <c r="J884" s="1"/>
    </row>
    <row r="885" spans="8:10" ht="15.75" customHeight="1" x14ac:dyDescent="0.3">
      <c r="H885" s="1"/>
      <c r="J885" s="1"/>
    </row>
    <row r="886" spans="8:10" ht="15.75" customHeight="1" x14ac:dyDescent="0.3">
      <c r="H886" s="1"/>
      <c r="J886" s="1"/>
    </row>
    <row r="887" spans="8:10" ht="15.75" customHeight="1" x14ac:dyDescent="0.3">
      <c r="H887" s="1"/>
      <c r="J887" s="1"/>
    </row>
    <row r="888" spans="8:10" ht="15.75" customHeight="1" x14ac:dyDescent="0.3">
      <c r="H888" s="1"/>
      <c r="J888" s="1"/>
    </row>
    <row r="889" spans="8:10" ht="15.75" customHeight="1" x14ac:dyDescent="0.3">
      <c r="H889" s="1"/>
      <c r="J889" s="1"/>
    </row>
    <row r="890" spans="8:10" ht="15.75" customHeight="1" x14ac:dyDescent="0.3">
      <c r="H890" s="1"/>
      <c r="J890" s="1"/>
    </row>
    <row r="891" spans="8:10" ht="15.75" customHeight="1" x14ac:dyDescent="0.3">
      <c r="H891" s="1"/>
      <c r="J891" s="1"/>
    </row>
    <row r="892" spans="8:10" ht="15.75" customHeight="1" x14ac:dyDescent="0.3">
      <c r="H892" s="1"/>
      <c r="J892" s="1"/>
    </row>
    <row r="893" spans="8:10" ht="15.75" customHeight="1" x14ac:dyDescent="0.3">
      <c r="H893" s="1"/>
      <c r="J893" s="1"/>
    </row>
    <row r="894" spans="8:10" ht="15.75" customHeight="1" x14ac:dyDescent="0.3">
      <c r="H894" s="1"/>
      <c r="J894" s="1"/>
    </row>
    <row r="895" spans="8:10" ht="15.75" customHeight="1" x14ac:dyDescent="0.3">
      <c r="H895" s="1"/>
      <c r="J895" s="1"/>
    </row>
    <row r="896" spans="8:10" ht="15.75" customHeight="1" x14ac:dyDescent="0.3">
      <c r="H896" s="1"/>
      <c r="J896" s="1"/>
    </row>
    <row r="897" spans="8:10" ht="15.75" customHeight="1" x14ac:dyDescent="0.3">
      <c r="H897" s="1"/>
      <c r="J897" s="1"/>
    </row>
    <row r="898" spans="8:10" ht="15.75" customHeight="1" x14ac:dyDescent="0.3">
      <c r="H898" s="1"/>
      <c r="J898" s="1"/>
    </row>
    <row r="899" spans="8:10" ht="15.75" customHeight="1" x14ac:dyDescent="0.3">
      <c r="H899" s="1"/>
      <c r="J899" s="1"/>
    </row>
    <row r="900" spans="8:10" ht="15.75" customHeight="1" x14ac:dyDescent="0.3">
      <c r="H900" s="1"/>
      <c r="J900" s="1"/>
    </row>
    <row r="901" spans="8:10" ht="15.75" customHeight="1" x14ac:dyDescent="0.3">
      <c r="H901" s="1"/>
      <c r="J901" s="1"/>
    </row>
    <row r="902" spans="8:10" ht="15.75" customHeight="1" x14ac:dyDescent="0.3">
      <c r="H902" s="1"/>
      <c r="J902" s="1"/>
    </row>
    <row r="903" spans="8:10" ht="15.75" customHeight="1" x14ac:dyDescent="0.3">
      <c r="H903" s="1"/>
      <c r="J903" s="1"/>
    </row>
    <row r="904" spans="8:10" ht="15.75" customHeight="1" x14ac:dyDescent="0.3">
      <c r="H904" s="1"/>
      <c r="J904" s="1"/>
    </row>
    <row r="905" spans="8:10" ht="15.75" customHeight="1" x14ac:dyDescent="0.3">
      <c r="H905" s="1"/>
      <c r="J905" s="1"/>
    </row>
    <row r="906" spans="8:10" ht="15.75" customHeight="1" x14ac:dyDescent="0.3">
      <c r="H906" s="1"/>
      <c r="J906" s="1"/>
    </row>
    <row r="907" spans="8:10" ht="15.75" customHeight="1" x14ac:dyDescent="0.3">
      <c r="H907" s="1"/>
      <c r="J907" s="1"/>
    </row>
    <row r="908" spans="8:10" ht="15.75" customHeight="1" x14ac:dyDescent="0.3">
      <c r="H908" s="1"/>
      <c r="J908" s="1"/>
    </row>
    <row r="909" spans="8:10" ht="15.75" customHeight="1" x14ac:dyDescent="0.3">
      <c r="H909" s="1"/>
      <c r="J909" s="1"/>
    </row>
    <row r="910" spans="8:10" ht="15.75" customHeight="1" x14ac:dyDescent="0.3">
      <c r="H910" s="1"/>
      <c r="J910" s="1"/>
    </row>
    <row r="911" spans="8:10" ht="15.75" customHeight="1" x14ac:dyDescent="0.3">
      <c r="H911" s="1"/>
      <c r="J911" s="1"/>
    </row>
    <row r="912" spans="8:10" ht="15.75" customHeight="1" x14ac:dyDescent="0.3">
      <c r="H912" s="1"/>
      <c r="J912" s="1"/>
    </row>
    <row r="913" spans="8:10" ht="15.75" customHeight="1" x14ac:dyDescent="0.3">
      <c r="H913" s="1"/>
      <c r="J913" s="1"/>
    </row>
    <row r="914" spans="8:10" ht="15.75" customHeight="1" x14ac:dyDescent="0.3">
      <c r="H914" s="1"/>
      <c r="J914" s="1"/>
    </row>
    <row r="915" spans="8:10" ht="15.75" customHeight="1" x14ac:dyDescent="0.3">
      <c r="H915" s="1"/>
      <c r="J915" s="1"/>
    </row>
    <row r="916" spans="8:10" ht="15.75" customHeight="1" x14ac:dyDescent="0.3">
      <c r="H916" s="1"/>
      <c r="J916" s="1"/>
    </row>
    <row r="917" spans="8:10" ht="15.75" customHeight="1" x14ac:dyDescent="0.3">
      <c r="H917" s="1"/>
      <c r="J917" s="1"/>
    </row>
    <row r="918" spans="8:10" ht="15.75" customHeight="1" x14ac:dyDescent="0.3">
      <c r="H918" s="1"/>
      <c r="J918" s="1"/>
    </row>
    <row r="919" spans="8:10" ht="15.75" customHeight="1" x14ac:dyDescent="0.3">
      <c r="H919" s="1"/>
      <c r="J919" s="1"/>
    </row>
    <row r="920" spans="8:10" ht="15.75" customHeight="1" x14ac:dyDescent="0.3">
      <c r="H920" s="1"/>
      <c r="J920" s="1"/>
    </row>
    <row r="921" spans="8:10" ht="15.75" customHeight="1" x14ac:dyDescent="0.3">
      <c r="H921" s="1"/>
      <c r="J921" s="1"/>
    </row>
    <row r="922" spans="8:10" ht="15.75" customHeight="1" x14ac:dyDescent="0.3">
      <c r="H922" s="1"/>
      <c r="J922" s="1"/>
    </row>
    <row r="923" spans="8:10" ht="15.75" customHeight="1" x14ac:dyDescent="0.3">
      <c r="H923" s="1"/>
      <c r="J923" s="1"/>
    </row>
    <row r="924" spans="8:10" ht="15.75" customHeight="1" x14ac:dyDescent="0.3">
      <c r="H924" s="1"/>
      <c r="J924" s="1"/>
    </row>
    <row r="925" spans="8:10" ht="15.75" customHeight="1" x14ac:dyDescent="0.3">
      <c r="H925" s="1"/>
      <c r="J925" s="1"/>
    </row>
    <row r="926" spans="8:10" ht="15.75" customHeight="1" x14ac:dyDescent="0.3">
      <c r="H926" s="1"/>
      <c r="J926" s="1"/>
    </row>
    <row r="927" spans="8:10" ht="15.75" customHeight="1" x14ac:dyDescent="0.3">
      <c r="H927" s="1"/>
      <c r="J927" s="1"/>
    </row>
    <row r="928" spans="8:10" ht="15.75" customHeight="1" x14ac:dyDescent="0.3">
      <c r="H928" s="1"/>
      <c r="J928" s="1"/>
    </row>
    <row r="929" spans="8:10" ht="15.75" customHeight="1" x14ac:dyDescent="0.3">
      <c r="H929" s="1"/>
      <c r="J929" s="1"/>
    </row>
    <row r="930" spans="8:10" ht="15.75" customHeight="1" x14ac:dyDescent="0.3">
      <c r="H930" s="1"/>
      <c r="J930" s="1"/>
    </row>
    <row r="931" spans="8:10" ht="15.75" customHeight="1" x14ac:dyDescent="0.3">
      <c r="H931" s="1"/>
      <c r="J931" s="1"/>
    </row>
    <row r="932" spans="8:10" ht="15.75" customHeight="1" x14ac:dyDescent="0.3">
      <c r="H932" s="1"/>
      <c r="J932" s="1"/>
    </row>
    <row r="933" spans="8:10" ht="15.75" customHeight="1" x14ac:dyDescent="0.3">
      <c r="H933" s="1"/>
      <c r="J933" s="1"/>
    </row>
    <row r="934" spans="8:10" ht="15.75" customHeight="1" x14ac:dyDescent="0.3">
      <c r="H934" s="1"/>
      <c r="J934" s="1"/>
    </row>
    <row r="935" spans="8:10" ht="15.75" customHeight="1" x14ac:dyDescent="0.3">
      <c r="H935" s="1"/>
      <c r="J935" s="1"/>
    </row>
    <row r="936" spans="8:10" ht="15.75" customHeight="1" x14ac:dyDescent="0.3">
      <c r="H936" s="1"/>
      <c r="J936" s="1"/>
    </row>
    <row r="937" spans="8:10" ht="15.75" customHeight="1" x14ac:dyDescent="0.3">
      <c r="H937" s="1"/>
      <c r="J937" s="1"/>
    </row>
    <row r="938" spans="8:10" ht="15.75" customHeight="1" x14ac:dyDescent="0.3">
      <c r="H938" s="1"/>
      <c r="J938" s="1"/>
    </row>
    <row r="939" spans="8:10" ht="15.75" customHeight="1" x14ac:dyDescent="0.3">
      <c r="H939" s="1"/>
      <c r="J939" s="1"/>
    </row>
    <row r="940" spans="8:10" ht="15.75" customHeight="1" x14ac:dyDescent="0.3">
      <c r="H940" s="1"/>
      <c r="J940" s="1"/>
    </row>
    <row r="941" spans="8:10" ht="15.75" customHeight="1" x14ac:dyDescent="0.3">
      <c r="H941" s="1"/>
      <c r="J941" s="1"/>
    </row>
    <row r="942" spans="8:10" ht="15.75" customHeight="1" x14ac:dyDescent="0.3">
      <c r="H942" s="1"/>
      <c r="J942" s="1"/>
    </row>
    <row r="943" spans="8:10" ht="15.75" customHeight="1" x14ac:dyDescent="0.3">
      <c r="H943" s="1"/>
      <c r="J943" s="1"/>
    </row>
    <row r="944" spans="8:10" ht="15.75" customHeight="1" x14ac:dyDescent="0.3">
      <c r="H944" s="1"/>
      <c r="J944" s="1"/>
    </row>
    <row r="945" spans="8:10" ht="15.75" customHeight="1" x14ac:dyDescent="0.3">
      <c r="H945" s="1"/>
      <c r="J945" s="1"/>
    </row>
    <row r="946" spans="8:10" ht="15.75" customHeight="1" x14ac:dyDescent="0.3">
      <c r="H946" s="1"/>
      <c r="J946" s="1"/>
    </row>
    <row r="947" spans="8:10" ht="15.75" customHeight="1" x14ac:dyDescent="0.3">
      <c r="H947" s="1"/>
      <c r="J947" s="1"/>
    </row>
    <row r="948" spans="8:10" ht="15.75" customHeight="1" x14ac:dyDescent="0.3">
      <c r="H948" s="1"/>
      <c r="J948" s="1"/>
    </row>
    <row r="949" spans="8:10" ht="15.75" customHeight="1" x14ac:dyDescent="0.3">
      <c r="H949" s="1"/>
      <c r="J949" s="1"/>
    </row>
    <row r="950" spans="8:10" ht="15.75" customHeight="1" x14ac:dyDescent="0.3">
      <c r="H950" s="1"/>
      <c r="J950" s="1"/>
    </row>
    <row r="951" spans="8:10" ht="15.75" customHeight="1" x14ac:dyDescent="0.3">
      <c r="H951" s="1"/>
      <c r="J951" s="1"/>
    </row>
    <row r="952" spans="8:10" ht="15.75" customHeight="1" x14ac:dyDescent="0.3">
      <c r="H952" s="1"/>
      <c r="J952" s="1"/>
    </row>
    <row r="953" spans="8:10" ht="15.75" customHeight="1" x14ac:dyDescent="0.3">
      <c r="H953" s="1"/>
      <c r="J953" s="1"/>
    </row>
    <row r="954" spans="8:10" ht="15.75" customHeight="1" x14ac:dyDescent="0.3">
      <c r="H954" s="1"/>
      <c r="J954" s="1"/>
    </row>
    <row r="955" spans="8:10" ht="15.75" customHeight="1" x14ac:dyDescent="0.3">
      <c r="H955" s="1"/>
      <c r="J955" s="1"/>
    </row>
    <row r="956" spans="8:10" ht="15.75" customHeight="1" x14ac:dyDescent="0.3">
      <c r="H956" s="1"/>
      <c r="J956" s="1"/>
    </row>
    <row r="957" spans="8:10" ht="15.75" customHeight="1" x14ac:dyDescent="0.3">
      <c r="H957" s="1"/>
      <c r="J957" s="1"/>
    </row>
    <row r="958" spans="8:10" ht="15.75" customHeight="1" x14ac:dyDescent="0.3">
      <c r="H958" s="1"/>
      <c r="J958" s="1"/>
    </row>
    <row r="959" spans="8:10" ht="15.75" customHeight="1" x14ac:dyDescent="0.3">
      <c r="H959" s="1"/>
      <c r="J959" s="1"/>
    </row>
    <row r="960" spans="8:10" ht="15.75" customHeight="1" x14ac:dyDescent="0.3">
      <c r="H960" s="1"/>
      <c r="J960" s="1"/>
    </row>
    <row r="961" spans="8:10" ht="15.75" customHeight="1" x14ac:dyDescent="0.3">
      <c r="H961" s="1"/>
      <c r="J961" s="1"/>
    </row>
    <row r="962" spans="8:10" ht="15.75" customHeight="1" x14ac:dyDescent="0.3">
      <c r="H962" s="1"/>
      <c r="J962" s="1"/>
    </row>
    <row r="963" spans="8:10" ht="15.75" customHeight="1" x14ac:dyDescent="0.3">
      <c r="H963" s="1"/>
      <c r="J963" s="1"/>
    </row>
    <row r="964" spans="8:10" ht="15.75" customHeight="1" x14ac:dyDescent="0.3">
      <c r="H964" s="1"/>
      <c r="J964" s="1"/>
    </row>
    <row r="965" spans="8:10" ht="15.75" customHeight="1" x14ac:dyDescent="0.3">
      <c r="H965" s="1"/>
      <c r="J965" s="1"/>
    </row>
    <row r="966" spans="8:10" ht="15.75" customHeight="1" x14ac:dyDescent="0.3">
      <c r="H966" s="1"/>
      <c r="J966" s="1"/>
    </row>
    <row r="967" spans="8:10" ht="15.75" customHeight="1" x14ac:dyDescent="0.3">
      <c r="H967" s="1"/>
      <c r="J967" s="1"/>
    </row>
    <row r="968" spans="8:10" ht="15.75" customHeight="1" x14ac:dyDescent="0.3">
      <c r="H968" s="1"/>
      <c r="J968" s="1"/>
    </row>
    <row r="969" spans="8:10" ht="15.75" customHeight="1" x14ac:dyDescent="0.3">
      <c r="H969" s="1"/>
      <c r="J969" s="1"/>
    </row>
    <row r="970" spans="8:10" ht="15.75" customHeight="1" x14ac:dyDescent="0.3">
      <c r="H970" s="1"/>
      <c r="J970" s="1"/>
    </row>
    <row r="971" spans="8:10" ht="15.75" customHeight="1" x14ac:dyDescent="0.3">
      <c r="H971" s="1"/>
      <c r="J971" s="1"/>
    </row>
    <row r="972" spans="8:10" ht="15.75" customHeight="1" x14ac:dyDescent="0.3">
      <c r="H972" s="1"/>
      <c r="J972" s="1"/>
    </row>
    <row r="973" spans="8:10" ht="15.75" customHeight="1" x14ac:dyDescent="0.3">
      <c r="H973" s="1"/>
      <c r="J973" s="1"/>
    </row>
    <row r="974" spans="8:10" ht="15.75" customHeight="1" x14ac:dyDescent="0.3">
      <c r="H974" s="1"/>
      <c r="J974" s="1"/>
    </row>
    <row r="975" spans="8:10" ht="15.75" customHeight="1" x14ac:dyDescent="0.3">
      <c r="H975" s="1"/>
      <c r="J975" s="1"/>
    </row>
    <row r="976" spans="8:10" ht="15.75" customHeight="1" x14ac:dyDescent="0.3">
      <c r="H976" s="1"/>
      <c r="J976" s="1"/>
    </row>
    <row r="977" spans="8:10" ht="15.75" customHeight="1" x14ac:dyDescent="0.3">
      <c r="H977" s="1"/>
      <c r="J977" s="1"/>
    </row>
    <row r="978" spans="8:10" ht="15.75" customHeight="1" x14ac:dyDescent="0.3">
      <c r="H978" s="1"/>
      <c r="J978" s="1"/>
    </row>
    <row r="979" spans="8:10" ht="15.75" customHeight="1" x14ac:dyDescent="0.3">
      <c r="H979" s="1"/>
      <c r="J979" s="1"/>
    </row>
    <row r="980" spans="8:10" ht="15.75" customHeight="1" x14ac:dyDescent="0.3">
      <c r="H980" s="1"/>
      <c r="J980" s="1"/>
    </row>
    <row r="981" spans="8:10" ht="15.75" customHeight="1" x14ac:dyDescent="0.3">
      <c r="H981" s="1"/>
      <c r="J981" s="1"/>
    </row>
    <row r="982" spans="8:10" ht="15.75" customHeight="1" x14ac:dyDescent="0.3">
      <c r="H982" s="1"/>
      <c r="J982" s="1"/>
    </row>
    <row r="983" spans="8:10" ht="15.75" customHeight="1" x14ac:dyDescent="0.3">
      <c r="H983" s="1"/>
      <c r="J983" s="1"/>
    </row>
    <row r="984" spans="8:10" ht="15.75" customHeight="1" x14ac:dyDescent="0.3">
      <c r="H984" s="1"/>
      <c r="J984" s="1"/>
    </row>
    <row r="985" spans="8:10" ht="15.75" customHeight="1" x14ac:dyDescent="0.3">
      <c r="H985" s="1"/>
      <c r="J985" s="1"/>
    </row>
    <row r="986" spans="8:10" ht="15.75" customHeight="1" x14ac:dyDescent="0.3">
      <c r="H986" s="1"/>
      <c r="J986" s="1"/>
    </row>
    <row r="987" spans="8:10" ht="15.75" customHeight="1" x14ac:dyDescent="0.3">
      <c r="H987" s="1"/>
      <c r="J987" s="1"/>
    </row>
    <row r="988" spans="8:10" ht="15.75" customHeight="1" x14ac:dyDescent="0.3">
      <c r="H988" s="1"/>
      <c r="J988" s="1"/>
    </row>
  </sheetData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O3" sqref="O3"/>
    </sheetView>
  </sheetViews>
  <sheetFormatPr baseColWidth="10" defaultColWidth="14.44140625" defaultRowHeight="15" customHeight="1" x14ac:dyDescent="0.3"/>
  <cols>
    <col min="1" max="1" width="4.88671875" customWidth="1"/>
    <col min="2" max="2" width="9.44140625" customWidth="1"/>
    <col min="3" max="3" width="33.6640625" customWidth="1"/>
    <col min="4" max="4" width="21.5546875" hidden="1" customWidth="1"/>
    <col min="5" max="5" width="18.33203125" hidden="1" customWidth="1"/>
    <col min="6" max="6" width="8.6640625" customWidth="1"/>
    <col min="7" max="7" width="15.33203125" customWidth="1"/>
    <col min="8" max="8" width="45.5546875" customWidth="1"/>
    <col min="9" max="9" width="19.5546875" hidden="1" customWidth="1"/>
    <col min="10" max="10" width="18.33203125" hidden="1" customWidth="1"/>
    <col min="11" max="11" width="7.44140625" customWidth="1"/>
    <col min="12" max="12" width="12.33203125" customWidth="1"/>
    <col min="13" max="13" width="8.6640625" customWidth="1"/>
    <col min="14" max="15" width="13.88671875" customWidth="1"/>
    <col min="16" max="16" width="18.33203125" hidden="1" customWidth="1"/>
    <col min="17" max="17" width="23.44140625" customWidth="1"/>
    <col min="18" max="18" width="31.21875" bestFit="1" customWidth="1"/>
    <col min="19" max="19" width="10" hidden="1" customWidth="1"/>
    <col min="20" max="20" width="9.6640625" hidden="1" customWidth="1"/>
    <col min="21" max="21" width="16.5546875" hidden="1" customWidth="1"/>
    <col min="22" max="26" width="14.5546875" customWidth="1"/>
  </cols>
  <sheetData>
    <row r="1" spans="1:26" ht="14.4" x14ac:dyDescent="0.3">
      <c r="A1" s="14" t="s">
        <v>1</v>
      </c>
      <c r="B1" s="14" t="s">
        <v>2</v>
      </c>
      <c r="C1" s="14" t="s">
        <v>3</v>
      </c>
      <c r="D1" s="14" t="s">
        <v>4</v>
      </c>
      <c r="E1" s="14" t="s">
        <v>20</v>
      </c>
      <c r="F1" s="14" t="s">
        <v>21</v>
      </c>
      <c r="G1" s="14" t="s">
        <v>2</v>
      </c>
      <c r="H1" s="14" t="s">
        <v>3</v>
      </c>
      <c r="I1" s="14" t="s">
        <v>21</v>
      </c>
      <c r="J1" s="14" t="s">
        <v>20</v>
      </c>
      <c r="K1" s="14" t="s">
        <v>22</v>
      </c>
      <c r="L1" s="15" t="s">
        <v>23</v>
      </c>
      <c r="M1" s="14" t="s">
        <v>24</v>
      </c>
      <c r="N1" s="15" t="s">
        <v>25</v>
      </c>
      <c r="O1" s="16" t="s">
        <v>26</v>
      </c>
      <c r="P1" s="14" t="s">
        <v>27</v>
      </c>
      <c r="Q1" s="14" t="s">
        <v>28</v>
      </c>
      <c r="R1" s="14" t="s">
        <v>29</v>
      </c>
      <c r="S1" s="14" t="s">
        <v>30</v>
      </c>
      <c r="T1" s="14" t="s">
        <v>31</v>
      </c>
      <c r="U1" s="17" t="s">
        <v>32</v>
      </c>
      <c r="V1" s="18"/>
      <c r="W1" s="18"/>
      <c r="X1" s="18"/>
      <c r="Y1" s="18"/>
      <c r="Z1" s="18"/>
    </row>
    <row r="2" spans="1:26" ht="14.4" x14ac:dyDescent="0.3">
      <c r="A2" s="19">
        <v>10</v>
      </c>
      <c r="B2" s="19" t="s">
        <v>13</v>
      </c>
      <c r="C2" s="19" t="s">
        <v>14</v>
      </c>
      <c r="D2" s="19" t="s">
        <v>15</v>
      </c>
      <c r="E2" s="19">
        <v>600</v>
      </c>
      <c r="F2" s="19">
        <v>3000</v>
      </c>
      <c r="G2" s="19">
        <v>20125274</v>
      </c>
      <c r="H2" s="19" t="s">
        <v>16</v>
      </c>
      <c r="I2" s="19">
        <v>3000</v>
      </c>
      <c r="J2" s="19">
        <v>600</v>
      </c>
      <c r="K2" s="19">
        <v>1</v>
      </c>
      <c r="L2" s="20">
        <v>127.94</v>
      </c>
      <c r="M2" s="19">
        <v>1</v>
      </c>
      <c r="N2" s="20">
        <f t="shared" ref="N2:N187" si="0">L2/M2</f>
        <v>127.94</v>
      </c>
      <c r="O2" s="20">
        <f t="shared" ref="O2:O187" si="1">N2*K2</f>
        <v>127.94</v>
      </c>
      <c r="P2" s="19">
        <v>0</v>
      </c>
      <c r="Q2" s="19" t="s">
        <v>33</v>
      </c>
      <c r="R2" s="19" t="s">
        <v>34</v>
      </c>
      <c r="S2" s="19">
        <v>0</v>
      </c>
      <c r="T2" s="19">
        <v>0</v>
      </c>
      <c r="U2" s="19" t="s">
        <v>35</v>
      </c>
    </row>
    <row r="3" spans="1:26" ht="14.4" x14ac:dyDescent="0.3">
      <c r="A3" s="19">
        <v>10</v>
      </c>
      <c r="B3" s="19" t="s">
        <v>13</v>
      </c>
      <c r="C3" s="19" t="s">
        <v>14</v>
      </c>
      <c r="D3" s="19" t="s">
        <v>15</v>
      </c>
      <c r="E3" s="19">
        <v>600</v>
      </c>
      <c r="F3" s="19">
        <v>3000</v>
      </c>
      <c r="G3" s="19" t="s">
        <v>36</v>
      </c>
      <c r="H3" s="19" t="s">
        <v>37</v>
      </c>
      <c r="I3" s="19">
        <v>3000</v>
      </c>
      <c r="J3" s="19">
        <v>600</v>
      </c>
      <c r="K3" s="19">
        <v>1</v>
      </c>
      <c r="L3" s="20">
        <v>10.199999999999999</v>
      </c>
      <c r="M3" s="19">
        <v>1</v>
      </c>
      <c r="N3" s="20">
        <f t="shared" si="0"/>
        <v>10.199999999999999</v>
      </c>
      <c r="O3" s="20">
        <f t="shared" si="1"/>
        <v>10.199999999999999</v>
      </c>
      <c r="P3" s="19">
        <v>0</v>
      </c>
      <c r="Q3" s="19" t="s">
        <v>38</v>
      </c>
      <c r="R3" s="19" t="s">
        <v>39</v>
      </c>
      <c r="S3" s="19">
        <v>0</v>
      </c>
      <c r="T3" s="19">
        <v>0</v>
      </c>
    </row>
    <row r="4" spans="1:26" ht="14.4" x14ac:dyDescent="0.3">
      <c r="A4" s="19">
        <v>10</v>
      </c>
      <c r="B4" s="19" t="s">
        <v>13</v>
      </c>
      <c r="C4" s="19" t="s">
        <v>14</v>
      </c>
      <c r="D4" s="19" t="s">
        <v>15</v>
      </c>
      <c r="E4" s="19">
        <v>600</v>
      </c>
      <c r="F4" s="19">
        <v>3000</v>
      </c>
      <c r="G4" s="19" t="s">
        <v>40</v>
      </c>
      <c r="H4" s="19" t="s">
        <v>41</v>
      </c>
      <c r="I4" s="19">
        <v>3000</v>
      </c>
      <c r="J4" s="19">
        <v>600</v>
      </c>
      <c r="K4" s="19">
        <v>1</v>
      </c>
      <c r="L4" s="20">
        <v>6.2534200000000002</v>
      </c>
      <c r="M4" s="19">
        <v>1</v>
      </c>
      <c r="N4" s="20">
        <f t="shared" si="0"/>
        <v>6.2534200000000002</v>
      </c>
      <c r="O4" s="20">
        <f t="shared" si="1"/>
        <v>6.2534200000000002</v>
      </c>
      <c r="P4" s="19">
        <v>280</v>
      </c>
      <c r="Q4" s="19" t="s">
        <v>42</v>
      </c>
      <c r="R4" s="19" t="s">
        <v>43</v>
      </c>
      <c r="S4" s="19">
        <v>0</v>
      </c>
      <c r="T4" s="19">
        <v>0</v>
      </c>
    </row>
    <row r="5" spans="1:26" ht="14.4" x14ac:dyDescent="0.3">
      <c r="A5" s="19">
        <v>10</v>
      </c>
      <c r="B5" s="19" t="s">
        <v>13</v>
      </c>
      <c r="C5" s="19" t="s">
        <v>14</v>
      </c>
      <c r="D5" s="19" t="s">
        <v>15</v>
      </c>
      <c r="E5" s="19">
        <v>600</v>
      </c>
      <c r="F5" s="19">
        <v>3000</v>
      </c>
      <c r="G5" s="19" t="s">
        <v>44</v>
      </c>
      <c r="H5" s="19" t="s">
        <v>45</v>
      </c>
      <c r="I5" s="19">
        <v>3000</v>
      </c>
      <c r="J5" s="19">
        <v>600</v>
      </c>
      <c r="K5" s="19">
        <v>1</v>
      </c>
      <c r="L5" s="20">
        <v>3.93</v>
      </c>
      <c r="M5" s="19">
        <v>1</v>
      </c>
      <c r="N5" s="20">
        <f t="shared" si="0"/>
        <v>3.93</v>
      </c>
      <c r="O5" s="20">
        <f t="shared" si="1"/>
        <v>3.93</v>
      </c>
      <c r="P5" s="19">
        <v>224</v>
      </c>
      <c r="Q5" s="19" t="s">
        <v>46</v>
      </c>
      <c r="R5" s="19" t="s">
        <v>47</v>
      </c>
      <c r="S5" s="19">
        <v>0</v>
      </c>
      <c r="T5" s="19">
        <v>0</v>
      </c>
    </row>
    <row r="6" spans="1:26" ht="14.4" x14ac:dyDescent="0.3">
      <c r="A6" s="19">
        <v>10</v>
      </c>
      <c r="B6" s="19" t="s">
        <v>13</v>
      </c>
      <c r="C6" s="19" t="s">
        <v>14</v>
      </c>
      <c r="D6" s="19" t="s">
        <v>15</v>
      </c>
      <c r="E6" s="19">
        <v>600</v>
      </c>
      <c r="F6" s="19">
        <v>3000</v>
      </c>
      <c r="G6" s="19" t="s">
        <v>48</v>
      </c>
      <c r="H6" s="19" t="s">
        <v>49</v>
      </c>
      <c r="I6" s="19">
        <v>6000</v>
      </c>
      <c r="J6" s="19">
        <v>1200</v>
      </c>
      <c r="K6" s="19">
        <v>2</v>
      </c>
      <c r="L6" s="20">
        <v>1.7241200000000001</v>
      </c>
      <c r="M6" s="19">
        <v>1</v>
      </c>
      <c r="N6" s="20">
        <f t="shared" si="0"/>
        <v>1.7241200000000001</v>
      </c>
      <c r="O6" s="20">
        <f t="shared" si="1"/>
        <v>3.4482400000000002</v>
      </c>
      <c r="P6" s="19">
        <v>84</v>
      </c>
      <c r="Q6" s="19" t="s">
        <v>50</v>
      </c>
      <c r="R6" s="19" t="s">
        <v>51</v>
      </c>
      <c r="S6" s="19">
        <v>0</v>
      </c>
      <c r="T6" s="19">
        <v>0</v>
      </c>
    </row>
    <row r="7" spans="1:26" ht="14.4" x14ac:dyDescent="0.3">
      <c r="A7" s="19">
        <v>10</v>
      </c>
      <c r="B7" s="19" t="s">
        <v>13</v>
      </c>
      <c r="C7" s="19" t="s">
        <v>14</v>
      </c>
      <c r="D7" s="19" t="s">
        <v>15</v>
      </c>
      <c r="E7" s="19">
        <v>600</v>
      </c>
      <c r="F7" s="19">
        <v>3000</v>
      </c>
      <c r="G7" s="19" t="s">
        <v>52</v>
      </c>
      <c r="H7" s="19" t="s">
        <v>53</v>
      </c>
      <c r="I7" s="19">
        <v>3000</v>
      </c>
      <c r="J7" s="19">
        <v>600</v>
      </c>
      <c r="K7" s="19">
        <v>1</v>
      </c>
      <c r="L7" s="20">
        <v>3.34</v>
      </c>
      <c r="M7" s="19">
        <v>1</v>
      </c>
      <c r="N7" s="20">
        <f t="shared" si="0"/>
        <v>3.34</v>
      </c>
      <c r="O7" s="20">
        <f t="shared" si="1"/>
        <v>3.34</v>
      </c>
      <c r="P7" s="19">
        <v>0</v>
      </c>
      <c r="Q7" s="19" t="s">
        <v>54</v>
      </c>
      <c r="R7" s="19" t="s">
        <v>55</v>
      </c>
      <c r="S7" s="19">
        <v>0</v>
      </c>
      <c r="T7" s="19">
        <v>0</v>
      </c>
    </row>
    <row r="8" spans="1:26" ht="14.4" x14ac:dyDescent="0.3">
      <c r="A8" s="19">
        <v>10</v>
      </c>
      <c r="B8" s="19" t="s">
        <v>13</v>
      </c>
      <c r="C8" s="19" t="s">
        <v>14</v>
      </c>
      <c r="D8" s="19" t="s">
        <v>15</v>
      </c>
      <c r="E8" s="19">
        <v>600</v>
      </c>
      <c r="F8" s="19">
        <v>3000</v>
      </c>
      <c r="G8" s="19" t="s">
        <v>56</v>
      </c>
      <c r="H8" s="19" t="s">
        <v>57</v>
      </c>
      <c r="I8" s="19">
        <v>3000</v>
      </c>
      <c r="J8" s="19">
        <v>600</v>
      </c>
      <c r="K8" s="19">
        <v>1</v>
      </c>
      <c r="L8" s="20">
        <v>3.2506599999999999</v>
      </c>
      <c r="M8" s="19">
        <v>1</v>
      </c>
      <c r="N8" s="20">
        <f t="shared" si="0"/>
        <v>3.2506599999999999</v>
      </c>
      <c r="O8" s="20">
        <f t="shared" si="1"/>
        <v>3.2506599999999999</v>
      </c>
      <c r="P8" s="19">
        <v>365</v>
      </c>
      <c r="Q8" s="19" t="s">
        <v>58</v>
      </c>
      <c r="R8" s="19" t="s">
        <v>59</v>
      </c>
      <c r="S8" s="19">
        <v>0</v>
      </c>
      <c r="T8" s="19">
        <v>0</v>
      </c>
    </row>
    <row r="9" spans="1:26" ht="14.4" x14ac:dyDescent="0.3">
      <c r="A9" s="19">
        <v>20</v>
      </c>
      <c r="B9" s="19" t="s">
        <v>17</v>
      </c>
      <c r="C9" s="19" t="s">
        <v>18</v>
      </c>
      <c r="D9" s="19" t="s">
        <v>19</v>
      </c>
      <c r="E9" s="19">
        <v>600</v>
      </c>
      <c r="F9" s="19">
        <v>3000</v>
      </c>
      <c r="G9" s="19" t="s">
        <v>60</v>
      </c>
      <c r="H9" s="19" t="s">
        <v>61</v>
      </c>
      <c r="I9" s="19">
        <v>3000</v>
      </c>
      <c r="J9" s="19">
        <v>600</v>
      </c>
      <c r="K9" s="19">
        <v>1</v>
      </c>
      <c r="L9" s="20">
        <v>2.86</v>
      </c>
      <c r="M9" s="19">
        <v>1</v>
      </c>
      <c r="N9" s="20">
        <f t="shared" si="0"/>
        <v>2.86</v>
      </c>
      <c r="O9" s="20">
        <f t="shared" si="1"/>
        <v>2.86</v>
      </c>
      <c r="P9" s="19">
        <v>184</v>
      </c>
      <c r="Q9" s="19" t="s">
        <v>62</v>
      </c>
      <c r="R9" s="19" t="s">
        <v>63</v>
      </c>
      <c r="S9" s="19">
        <v>0</v>
      </c>
      <c r="T9" s="19">
        <v>0</v>
      </c>
    </row>
    <row r="10" spans="1:26" ht="14.4" x14ac:dyDescent="0.3">
      <c r="A10" s="19">
        <v>10</v>
      </c>
      <c r="B10" s="19" t="s">
        <v>13</v>
      </c>
      <c r="C10" s="19" t="s">
        <v>14</v>
      </c>
      <c r="D10" s="19" t="s">
        <v>15</v>
      </c>
      <c r="E10" s="19">
        <v>600</v>
      </c>
      <c r="F10" s="19">
        <v>3000</v>
      </c>
      <c r="G10" s="19" t="s">
        <v>64</v>
      </c>
      <c r="H10" s="19" t="s">
        <v>65</v>
      </c>
      <c r="I10" s="19">
        <v>3000</v>
      </c>
      <c r="J10" s="19">
        <v>600</v>
      </c>
      <c r="K10" s="19">
        <v>1</v>
      </c>
      <c r="L10" s="20">
        <v>2.8331400000000002</v>
      </c>
      <c r="M10" s="19">
        <v>1</v>
      </c>
      <c r="N10" s="20">
        <f t="shared" si="0"/>
        <v>2.8331400000000002</v>
      </c>
      <c r="O10" s="20">
        <f t="shared" si="1"/>
        <v>2.8331400000000002</v>
      </c>
      <c r="P10" s="19">
        <v>365</v>
      </c>
      <c r="Q10" s="19" t="s">
        <v>66</v>
      </c>
      <c r="R10" s="19" t="s">
        <v>67</v>
      </c>
      <c r="S10" s="19">
        <v>0</v>
      </c>
      <c r="T10" s="19">
        <v>0</v>
      </c>
    </row>
    <row r="11" spans="1:26" ht="14.4" x14ac:dyDescent="0.3">
      <c r="A11" s="19">
        <v>10</v>
      </c>
      <c r="B11" s="19" t="s">
        <v>13</v>
      </c>
      <c r="C11" s="19" t="s">
        <v>14</v>
      </c>
      <c r="D11" s="19" t="s">
        <v>15</v>
      </c>
      <c r="E11" s="19">
        <v>600</v>
      </c>
      <c r="F11" s="19">
        <v>3000</v>
      </c>
      <c r="G11" s="19" t="s">
        <v>68</v>
      </c>
      <c r="H11" s="19" t="s">
        <v>69</v>
      </c>
      <c r="I11" s="19">
        <v>6000</v>
      </c>
      <c r="J11" s="19">
        <v>1200</v>
      </c>
      <c r="K11" s="19">
        <v>2</v>
      </c>
      <c r="L11" s="20">
        <v>1.26746</v>
      </c>
      <c r="M11" s="19">
        <v>1</v>
      </c>
      <c r="N11" s="20">
        <f t="shared" si="0"/>
        <v>1.26746</v>
      </c>
      <c r="O11" s="20">
        <f t="shared" si="1"/>
        <v>2.5349200000000001</v>
      </c>
      <c r="P11" s="19">
        <v>84</v>
      </c>
      <c r="Q11" s="19" t="s">
        <v>70</v>
      </c>
      <c r="R11" s="19" t="s">
        <v>71</v>
      </c>
      <c r="S11" s="19">
        <v>0</v>
      </c>
      <c r="T11" s="19">
        <v>0</v>
      </c>
    </row>
    <row r="12" spans="1:26" ht="14.4" x14ac:dyDescent="0.3">
      <c r="A12" s="19">
        <v>10</v>
      </c>
      <c r="B12" s="19" t="s">
        <v>13</v>
      </c>
      <c r="C12" s="19" t="s">
        <v>14</v>
      </c>
      <c r="D12" s="19" t="s">
        <v>15</v>
      </c>
      <c r="E12" s="19">
        <v>600</v>
      </c>
      <c r="F12" s="19">
        <v>3000</v>
      </c>
      <c r="G12" s="19" t="s">
        <v>72</v>
      </c>
      <c r="H12" s="19" t="s">
        <v>73</v>
      </c>
      <c r="I12" s="19">
        <v>3000</v>
      </c>
      <c r="J12" s="19">
        <v>600</v>
      </c>
      <c r="K12" s="19">
        <v>1</v>
      </c>
      <c r="L12" s="20">
        <v>2.2302399999999998</v>
      </c>
      <c r="M12" s="19">
        <v>1</v>
      </c>
      <c r="N12" s="20">
        <f t="shared" si="0"/>
        <v>2.2302399999999998</v>
      </c>
      <c r="O12" s="20">
        <f t="shared" si="1"/>
        <v>2.2302399999999998</v>
      </c>
      <c r="P12" s="19">
        <v>196</v>
      </c>
      <c r="Q12" s="19" t="s">
        <v>74</v>
      </c>
      <c r="R12" s="19" t="s">
        <v>75</v>
      </c>
      <c r="S12" s="19">
        <v>0</v>
      </c>
      <c r="T12" s="19">
        <v>0</v>
      </c>
    </row>
    <row r="13" spans="1:26" ht="14.4" x14ac:dyDescent="0.3">
      <c r="A13" s="19">
        <v>10</v>
      </c>
      <c r="B13" s="19" t="s">
        <v>13</v>
      </c>
      <c r="C13" s="19" t="s">
        <v>14</v>
      </c>
      <c r="D13" s="19" t="s">
        <v>15</v>
      </c>
      <c r="E13" s="19">
        <v>600</v>
      </c>
      <c r="F13" s="19">
        <v>3000</v>
      </c>
      <c r="G13" s="19" t="s">
        <v>76</v>
      </c>
      <c r="H13" s="19" t="s">
        <v>77</v>
      </c>
      <c r="I13" s="19">
        <v>3000</v>
      </c>
      <c r="J13" s="19">
        <v>600</v>
      </c>
      <c r="K13" s="19">
        <v>1</v>
      </c>
      <c r="L13" s="20">
        <v>2.1</v>
      </c>
      <c r="M13" s="19">
        <v>1</v>
      </c>
      <c r="N13" s="20">
        <f t="shared" si="0"/>
        <v>2.1</v>
      </c>
      <c r="O13" s="20">
        <f t="shared" si="1"/>
        <v>2.1</v>
      </c>
      <c r="P13" s="19">
        <v>84</v>
      </c>
      <c r="Q13" s="19" t="s">
        <v>78</v>
      </c>
      <c r="R13" s="19" t="s">
        <v>79</v>
      </c>
      <c r="S13" s="19">
        <v>0</v>
      </c>
      <c r="T13" s="19">
        <v>0</v>
      </c>
    </row>
    <row r="14" spans="1:26" ht="14.4" x14ac:dyDescent="0.3">
      <c r="A14" s="19">
        <v>10</v>
      </c>
      <c r="B14" s="19" t="s">
        <v>13</v>
      </c>
      <c r="C14" s="19" t="s">
        <v>14</v>
      </c>
      <c r="D14" s="19" t="s">
        <v>15</v>
      </c>
      <c r="E14" s="19">
        <v>600</v>
      </c>
      <c r="F14" s="19">
        <v>3000</v>
      </c>
      <c r="G14" s="19" t="s">
        <v>80</v>
      </c>
      <c r="H14" s="19" t="s">
        <v>81</v>
      </c>
      <c r="I14" s="19">
        <v>3000</v>
      </c>
      <c r="J14" s="19">
        <v>600</v>
      </c>
      <c r="K14" s="19">
        <v>1</v>
      </c>
      <c r="L14" s="20">
        <v>1.9105099999999999</v>
      </c>
      <c r="M14" s="19">
        <v>1</v>
      </c>
      <c r="N14" s="20">
        <f t="shared" si="0"/>
        <v>1.9105099999999999</v>
      </c>
      <c r="O14" s="20">
        <f t="shared" si="1"/>
        <v>1.9105099999999999</v>
      </c>
      <c r="P14" s="19">
        <v>84</v>
      </c>
      <c r="Q14" s="19" t="s">
        <v>82</v>
      </c>
      <c r="R14" s="19" t="s">
        <v>83</v>
      </c>
      <c r="S14" s="19">
        <v>0</v>
      </c>
      <c r="T14" s="19">
        <v>0</v>
      </c>
    </row>
    <row r="15" spans="1:26" ht="14.4" x14ac:dyDescent="0.3">
      <c r="A15" s="19">
        <v>10</v>
      </c>
      <c r="B15" s="19" t="s">
        <v>13</v>
      </c>
      <c r="C15" s="19" t="s">
        <v>14</v>
      </c>
      <c r="D15" s="19" t="s">
        <v>15</v>
      </c>
      <c r="E15" s="19">
        <v>600</v>
      </c>
      <c r="F15" s="19">
        <v>3000</v>
      </c>
      <c r="G15" s="19" t="s">
        <v>84</v>
      </c>
      <c r="H15" s="19" t="s">
        <v>85</v>
      </c>
      <c r="I15" s="19">
        <v>18000</v>
      </c>
      <c r="J15" s="19">
        <v>3600</v>
      </c>
      <c r="K15" s="19">
        <v>6</v>
      </c>
      <c r="L15" s="20">
        <v>0.25925999999999999</v>
      </c>
      <c r="M15" s="19">
        <v>1</v>
      </c>
      <c r="N15" s="20">
        <f t="shared" si="0"/>
        <v>0.25925999999999999</v>
      </c>
      <c r="O15" s="20">
        <f t="shared" si="1"/>
        <v>1.5555599999999998</v>
      </c>
      <c r="P15" s="19">
        <v>252</v>
      </c>
      <c r="Q15" s="19" t="s">
        <v>86</v>
      </c>
      <c r="R15" s="19" t="s">
        <v>87</v>
      </c>
      <c r="S15" s="19">
        <v>0</v>
      </c>
      <c r="T15" s="19">
        <v>0</v>
      </c>
    </row>
    <row r="16" spans="1:26" ht="14.4" x14ac:dyDescent="0.3">
      <c r="A16" s="19">
        <v>10</v>
      </c>
      <c r="B16" s="19" t="s">
        <v>13</v>
      </c>
      <c r="C16" s="19" t="s">
        <v>14</v>
      </c>
      <c r="D16" s="19" t="s">
        <v>15</v>
      </c>
      <c r="E16" s="19">
        <v>600</v>
      </c>
      <c r="F16" s="19">
        <v>3000</v>
      </c>
      <c r="G16" s="19" t="s">
        <v>88</v>
      </c>
      <c r="H16" s="19" t="s">
        <v>89</v>
      </c>
      <c r="I16" s="19">
        <v>3000</v>
      </c>
      <c r="J16" s="19">
        <v>600</v>
      </c>
      <c r="K16" s="19">
        <v>1</v>
      </c>
      <c r="L16" s="20">
        <v>1.53</v>
      </c>
      <c r="M16" s="19">
        <v>1</v>
      </c>
      <c r="N16" s="20">
        <f t="shared" si="0"/>
        <v>1.53</v>
      </c>
      <c r="O16" s="20">
        <f t="shared" si="1"/>
        <v>1.53</v>
      </c>
      <c r="P16" s="19">
        <v>287</v>
      </c>
      <c r="Q16" s="19" t="s">
        <v>90</v>
      </c>
      <c r="R16" s="19" t="s">
        <v>91</v>
      </c>
      <c r="S16" s="19">
        <v>0</v>
      </c>
      <c r="T16" s="19">
        <v>0</v>
      </c>
    </row>
    <row r="17" spans="1:20" ht="14.4" x14ac:dyDescent="0.3">
      <c r="A17" s="19">
        <v>10</v>
      </c>
      <c r="B17" s="19" t="s">
        <v>13</v>
      </c>
      <c r="C17" s="19" t="s">
        <v>14</v>
      </c>
      <c r="D17" s="19" t="s">
        <v>15</v>
      </c>
      <c r="E17" s="19">
        <v>600</v>
      </c>
      <c r="F17" s="19">
        <v>3000</v>
      </c>
      <c r="G17" s="19" t="s">
        <v>92</v>
      </c>
      <c r="H17" s="19" t="s">
        <v>93</v>
      </c>
      <c r="I17" s="19">
        <v>3000</v>
      </c>
      <c r="J17" s="19">
        <v>600</v>
      </c>
      <c r="K17" s="19">
        <v>1</v>
      </c>
      <c r="L17" s="20">
        <v>1.43</v>
      </c>
      <c r="M17" s="19">
        <v>1</v>
      </c>
      <c r="N17" s="20">
        <f t="shared" si="0"/>
        <v>1.43</v>
      </c>
      <c r="O17" s="20">
        <f t="shared" si="1"/>
        <v>1.43</v>
      </c>
      <c r="P17" s="19">
        <v>84</v>
      </c>
      <c r="Q17" s="19" t="s">
        <v>94</v>
      </c>
      <c r="R17" s="19" t="s">
        <v>95</v>
      </c>
      <c r="S17" s="19">
        <v>0</v>
      </c>
      <c r="T17" s="19">
        <v>0</v>
      </c>
    </row>
    <row r="18" spans="1:20" ht="14.4" x14ac:dyDescent="0.3">
      <c r="A18" s="19">
        <v>10</v>
      </c>
      <c r="B18" s="19" t="s">
        <v>13</v>
      </c>
      <c r="C18" s="19" t="s">
        <v>14</v>
      </c>
      <c r="D18" s="19" t="s">
        <v>15</v>
      </c>
      <c r="E18" s="19">
        <v>600</v>
      </c>
      <c r="F18" s="19">
        <v>3000</v>
      </c>
      <c r="G18" s="19" t="s">
        <v>96</v>
      </c>
      <c r="H18" s="19" t="s">
        <v>97</v>
      </c>
      <c r="I18" s="19">
        <v>3000</v>
      </c>
      <c r="J18" s="19">
        <v>600</v>
      </c>
      <c r="K18" s="19">
        <v>1</v>
      </c>
      <c r="L18" s="20">
        <v>1.40585</v>
      </c>
      <c r="M18" s="19">
        <v>1</v>
      </c>
      <c r="N18" s="20">
        <f t="shared" si="0"/>
        <v>1.40585</v>
      </c>
      <c r="O18" s="20">
        <f t="shared" si="1"/>
        <v>1.40585</v>
      </c>
      <c r="P18" s="19">
        <v>365</v>
      </c>
      <c r="Q18" s="19" t="s">
        <v>66</v>
      </c>
      <c r="R18" s="19" t="s">
        <v>98</v>
      </c>
      <c r="S18" s="19">
        <v>0</v>
      </c>
      <c r="T18" s="19">
        <v>0</v>
      </c>
    </row>
    <row r="19" spans="1:20" ht="14.4" x14ac:dyDescent="0.3">
      <c r="A19" s="19">
        <v>10</v>
      </c>
      <c r="B19" s="19" t="s">
        <v>13</v>
      </c>
      <c r="C19" s="19" t="s">
        <v>14</v>
      </c>
      <c r="D19" s="19" t="s">
        <v>15</v>
      </c>
      <c r="E19" s="19">
        <v>600</v>
      </c>
      <c r="F19" s="19">
        <v>3000</v>
      </c>
      <c r="G19" s="19" t="s">
        <v>99</v>
      </c>
      <c r="H19" s="19" t="s">
        <v>100</v>
      </c>
      <c r="I19" s="19">
        <v>6000</v>
      </c>
      <c r="J19" s="19">
        <v>1200</v>
      </c>
      <c r="K19" s="19">
        <v>2</v>
      </c>
      <c r="L19" s="20">
        <v>0.59899999999999998</v>
      </c>
      <c r="M19" s="19">
        <v>1</v>
      </c>
      <c r="N19" s="20">
        <f t="shared" si="0"/>
        <v>0.59899999999999998</v>
      </c>
      <c r="O19" s="20">
        <f t="shared" si="1"/>
        <v>1.198</v>
      </c>
      <c r="P19" s="19">
        <v>84</v>
      </c>
      <c r="Q19" s="19" t="s">
        <v>101</v>
      </c>
      <c r="R19" s="19" t="s">
        <v>102</v>
      </c>
      <c r="S19" s="19">
        <v>0</v>
      </c>
      <c r="T19" s="19">
        <v>0</v>
      </c>
    </row>
    <row r="20" spans="1:20" ht="14.4" x14ac:dyDescent="0.3">
      <c r="A20" s="19">
        <v>10</v>
      </c>
      <c r="B20" s="19" t="s">
        <v>13</v>
      </c>
      <c r="C20" s="19" t="s">
        <v>14</v>
      </c>
      <c r="D20" s="19" t="s">
        <v>15</v>
      </c>
      <c r="E20" s="19">
        <v>600</v>
      </c>
      <c r="F20" s="19">
        <v>3000</v>
      </c>
      <c r="G20" s="19" t="s">
        <v>103</v>
      </c>
      <c r="H20" s="19" t="s">
        <v>104</v>
      </c>
      <c r="I20" s="19">
        <v>33000</v>
      </c>
      <c r="J20" s="19">
        <v>6600</v>
      </c>
      <c r="K20" s="19">
        <v>11</v>
      </c>
      <c r="L20" s="20">
        <v>8.5999999999999993E-2</v>
      </c>
      <c r="M20" s="19">
        <v>1</v>
      </c>
      <c r="N20" s="20">
        <f t="shared" si="0"/>
        <v>8.5999999999999993E-2</v>
      </c>
      <c r="O20" s="20">
        <f t="shared" si="1"/>
        <v>0.94599999999999995</v>
      </c>
      <c r="P20" s="19">
        <v>84</v>
      </c>
      <c r="Q20" s="19" t="s">
        <v>105</v>
      </c>
      <c r="R20" s="19" t="s">
        <v>106</v>
      </c>
      <c r="S20" s="19">
        <v>0</v>
      </c>
      <c r="T20" s="19">
        <v>0</v>
      </c>
    </row>
    <row r="21" spans="1:20" ht="15.75" customHeight="1" x14ac:dyDescent="0.3">
      <c r="A21" s="19">
        <v>10</v>
      </c>
      <c r="B21" s="19" t="s">
        <v>13</v>
      </c>
      <c r="C21" s="19" t="s">
        <v>14</v>
      </c>
      <c r="D21" s="19" t="s">
        <v>15</v>
      </c>
      <c r="E21" s="19">
        <v>600</v>
      </c>
      <c r="F21" s="19">
        <v>3000</v>
      </c>
      <c r="G21" s="19" t="s">
        <v>107</v>
      </c>
      <c r="H21" s="19" t="s">
        <v>108</v>
      </c>
      <c r="I21" s="19">
        <v>3000</v>
      </c>
      <c r="J21" s="19">
        <v>600</v>
      </c>
      <c r="K21" s="19">
        <v>1</v>
      </c>
      <c r="L21" s="20">
        <v>0.90976999999999997</v>
      </c>
      <c r="M21" s="19">
        <v>1</v>
      </c>
      <c r="N21" s="20">
        <f t="shared" si="0"/>
        <v>0.90976999999999997</v>
      </c>
      <c r="O21" s="20">
        <f t="shared" si="1"/>
        <v>0.90976999999999997</v>
      </c>
      <c r="P21" s="19">
        <v>91</v>
      </c>
      <c r="Q21" s="19" t="s">
        <v>109</v>
      </c>
      <c r="R21" s="19" t="s">
        <v>110</v>
      </c>
      <c r="S21" s="19">
        <v>0</v>
      </c>
      <c r="T21" s="19">
        <v>0</v>
      </c>
    </row>
    <row r="22" spans="1:20" ht="15.75" customHeight="1" x14ac:dyDescent="0.3">
      <c r="A22" s="19">
        <v>10</v>
      </c>
      <c r="B22" s="19" t="s">
        <v>13</v>
      </c>
      <c r="C22" s="19" t="s">
        <v>14</v>
      </c>
      <c r="D22" s="19" t="s">
        <v>15</v>
      </c>
      <c r="E22" s="19">
        <v>600</v>
      </c>
      <c r="F22" s="19">
        <v>3000</v>
      </c>
      <c r="G22" s="19" t="s">
        <v>111</v>
      </c>
      <c r="H22" s="19" t="s">
        <v>112</v>
      </c>
      <c r="I22" s="19">
        <v>12000</v>
      </c>
      <c r="J22" s="19">
        <v>2400</v>
      </c>
      <c r="K22" s="19">
        <v>4</v>
      </c>
      <c r="L22" s="20">
        <v>0.21</v>
      </c>
      <c r="M22" s="19">
        <v>1</v>
      </c>
      <c r="N22" s="20">
        <f t="shared" si="0"/>
        <v>0.21</v>
      </c>
      <c r="O22" s="20">
        <f t="shared" si="1"/>
        <v>0.84</v>
      </c>
      <c r="P22" s="19">
        <v>196</v>
      </c>
      <c r="Q22" s="19" t="s">
        <v>105</v>
      </c>
      <c r="R22" s="19" t="s">
        <v>113</v>
      </c>
      <c r="S22" s="19">
        <v>0</v>
      </c>
      <c r="T22" s="19">
        <v>0</v>
      </c>
    </row>
    <row r="23" spans="1:20" ht="15.75" customHeight="1" x14ac:dyDescent="0.3">
      <c r="A23" s="19">
        <v>10</v>
      </c>
      <c r="B23" s="19" t="s">
        <v>13</v>
      </c>
      <c r="C23" s="19" t="s">
        <v>14</v>
      </c>
      <c r="D23" s="19" t="s">
        <v>15</v>
      </c>
      <c r="E23" s="19">
        <v>600</v>
      </c>
      <c r="F23" s="19">
        <v>3000</v>
      </c>
      <c r="G23" s="19" t="s">
        <v>114</v>
      </c>
      <c r="H23" s="19" t="s">
        <v>115</v>
      </c>
      <c r="I23" s="19">
        <v>3000</v>
      </c>
      <c r="J23" s="19">
        <v>600</v>
      </c>
      <c r="K23" s="19">
        <v>1</v>
      </c>
      <c r="L23" s="20">
        <v>0.82198000000000004</v>
      </c>
      <c r="M23" s="19">
        <v>1</v>
      </c>
      <c r="N23" s="20">
        <f t="shared" si="0"/>
        <v>0.82198000000000004</v>
      </c>
      <c r="O23" s="20">
        <f t="shared" si="1"/>
        <v>0.82198000000000004</v>
      </c>
      <c r="P23" s="19">
        <v>336</v>
      </c>
      <c r="Q23" s="19" t="s">
        <v>116</v>
      </c>
      <c r="R23" s="19" t="s">
        <v>117</v>
      </c>
      <c r="S23" s="19">
        <v>0</v>
      </c>
      <c r="T23" s="19">
        <v>0</v>
      </c>
    </row>
    <row r="24" spans="1:20" ht="15.75" customHeight="1" x14ac:dyDescent="0.3">
      <c r="A24" s="19">
        <v>10</v>
      </c>
      <c r="B24" s="19" t="s">
        <v>13</v>
      </c>
      <c r="C24" s="19" t="s">
        <v>14</v>
      </c>
      <c r="D24" s="19" t="s">
        <v>15</v>
      </c>
      <c r="E24" s="19">
        <v>600</v>
      </c>
      <c r="F24" s="19">
        <v>3000</v>
      </c>
      <c r="G24" s="19" t="s">
        <v>118</v>
      </c>
      <c r="H24" s="19" t="s">
        <v>119</v>
      </c>
      <c r="I24" s="19">
        <v>3000</v>
      </c>
      <c r="J24" s="19">
        <v>600</v>
      </c>
      <c r="K24" s="19">
        <v>1</v>
      </c>
      <c r="L24" s="20">
        <v>0.80613999999999997</v>
      </c>
      <c r="M24" s="19">
        <v>1</v>
      </c>
      <c r="N24" s="20">
        <f t="shared" si="0"/>
        <v>0.80613999999999997</v>
      </c>
      <c r="O24" s="20">
        <f t="shared" si="1"/>
        <v>0.80613999999999997</v>
      </c>
      <c r="P24" s="19">
        <v>365</v>
      </c>
      <c r="Q24" s="19" t="s">
        <v>58</v>
      </c>
      <c r="R24" s="19" t="s">
        <v>120</v>
      </c>
      <c r="S24" s="19">
        <v>0</v>
      </c>
      <c r="T24" s="19">
        <v>0</v>
      </c>
    </row>
    <row r="25" spans="1:20" ht="15.75" customHeight="1" x14ac:dyDescent="0.3">
      <c r="A25" s="19">
        <v>10</v>
      </c>
      <c r="B25" s="19" t="s">
        <v>13</v>
      </c>
      <c r="C25" s="19" t="s">
        <v>14</v>
      </c>
      <c r="D25" s="19" t="s">
        <v>15</v>
      </c>
      <c r="E25" s="19">
        <v>600</v>
      </c>
      <c r="F25" s="19">
        <v>3000</v>
      </c>
      <c r="G25" s="19" t="s">
        <v>121</v>
      </c>
      <c r="H25" s="19" t="s">
        <v>122</v>
      </c>
      <c r="I25" s="19">
        <v>3000</v>
      </c>
      <c r="J25" s="19">
        <v>600</v>
      </c>
      <c r="K25" s="19">
        <v>1</v>
      </c>
      <c r="L25" s="20">
        <v>0.79869000000000001</v>
      </c>
      <c r="M25" s="19">
        <v>1</v>
      </c>
      <c r="N25" s="20">
        <f t="shared" si="0"/>
        <v>0.79869000000000001</v>
      </c>
      <c r="O25" s="20">
        <f t="shared" si="1"/>
        <v>0.79869000000000001</v>
      </c>
      <c r="P25" s="19">
        <v>42</v>
      </c>
      <c r="Q25" s="19" t="s">
        <v>50</v>
      </c>
      <c r="R25" s="19" t="s">
        <v>123</v>
      </c>
      <c r="S25" s="19">
        <v>0</v>
      </c>
      <c r="T25" s="19">
        <v>0</v>
      </c>
    </row>
    <row r="26" spans="1:20" ht="15.75" customHeight="1" x14ac:dyDescent="0.3">
      <c r="A26" s="19">
        <v>10</v>
      </c>
      <c r="B26" s="19" t="s">
        <v>13</v>
      </c>
      <c r="C26" s="19" t="s">
        <v>14</v>
      </c>
      <c r="D26" s="19" t="s">
        <v>15</v>
      </c>
      <c r="E26" s="19">
        <v>600</v>
      </c>
      <c r="F26" s="19">
        <v>3000</v>
      </c>
      <c r="G26" s="19" t="s">
        <v>124</v>
      </c>
      <c r="H26" s="19" t="s">
        <v>125</v>
      </c>
      <c r="I26" s="19">
        <v>3000</v>
      </c>
      <c r="J26" s="19">
        <v>600</v>
      </c>
      <c r="K26" s="19">
        <v>1</v>
      </c>
      <c r="L26" s="20">
        <v>0.73285</v>
      </c>
      <c r="M26" s="19">
        <v>1</v>
      </c>
      <c r="N26" s="20">
        <f t="shared" si="0"/>
        <v>0.73285</v>
      </c>
      <c r="O26" s="20">
        <f t="shared" si="1"/>
        <v>0.73285</v>
      </c>
      <c r="P26" s="19">
        <v>365</v>
      </c>
      <c r="Q26" s="19" t="s">
        <v>105</v>
      </c>
      <c r="R26" s="19" t="s">
        <v>126</v>
      </c>
      <c r="S26" s="19">
        <v>0</v>
      </c>
      <c r="T26" s="19">
        <v>0</v>
      </c>
    </row>
    <row r="27" spans="1:20" ht="15.75" customHeight="1" x14ac:dyDescent="0.3">
      <c r="A27" s="19">
        <v>10</v>
      </c>
      <c r="B27" s="19" t="s">
        <v>13</v>
      </c>
      <c r="C27" s="19" t="s">
        <v>14</v>
      </c>
      <c r="D27" s="19" t="s">
        <v>15</v>
      </c>
      <c r="E27" s="19">
        <v>600</v>
      </c>
      <c r="F27" s="19">
        <v>3000</v>
      </c>
      <c r="G27" s="19" t="s">
        <v>127</v>
      </c>
      <c r="H27" s="19" t="s">
        <v>128</v>
      </c>
      <c r="I27" s="19">
        <v>3000</v>
      </c>
      <c r="J27" s="19">
        <v>600</v>
      </c>
      <c r="K27" s="19">
        <v>1</v>
      </c>
      <c r="L27" s="20">
        <v>0.73</v>
      </c>
      <c r="M27" s="19">
        <v>1</v>
      </c>
      <c r="N27" s="20">
        <f t="shared" si="0"/>
        <v>0.73</v>
      </c>
      <c r="O27" s="20">
        <f t="shared" si="1"/>
        <v>0.73</v>
      </c>
      <c r="P27" s="19">
        <v>365</v>
      </c>
      <c r="Q27" s="19" t="s">
        <v>129</v>
      </c>
      <c r="R27" s="19" t="s">
        <v>130</v>
      </c>
      <c r="S27" s="19">
        <v>0</v>
      </c>
      <c r="T27" s="19">
        <v>0</v>
      </c>
    </row>
    <row r="28" spans="1:20" ht="15.75" customHeight="1" x14ac:dyDescent="0.3">
      <c r="A28" s="19">
        <v>10</v>
      </c>
      <c r="B28" s="19" t="s">
        <v>13</v>
      </c>
      <c r="C28" s="19" t="s">
        <v>14</v>
      </c>
      <c r="D28" s="19" t="s">
        <v>15</v>
      </c>
      <c r="E28" s="19">
        <v>600</v>
      </c>
      <c r="F28" s="19">
        <v>3000</v>
      </c>
      <c r="G28" s="19" t="s">
        <v>131</v>
      </c>
      <c r="H28" s="19" t="s">
        <v>132</v>
      </c>
      <c r="I28" s="19">
        <v>3000</v>
      </c>
      <c r="J28" s="19">
        <v>600</v>
      </c>
      <c r="K28" s="19">
        <v>1</v>
      </c>
      <c r="L28" s="20">
        <v>0.70362999999999998</v>
      </c>
      <c r="M28" s="19">
        <v>1</v>
      </c>
      <c r="N28" s="20">
        <f t="shared" si="0"/>
        <v>0.70362999999999998</v>
      </c>
      <c r="O28" s="20">
        <f t="shared" si="1"/>
        <v>0.70362999999999998</v>
      </c>
      <c r="P28" s="19">
        <v>42</v>
      </c>
      <c r="Q28" s="19" t="s">
        <v>50</v>
      </c>
      <c r="R28" s="19" t="s">
        <v>133</v>
      </c>
      <c r="S28" s="19">
        <v>0</v>
      </c>
      <c r="T28" s="19">
        <v>0</v>
      </c>
    </row>
    <row r="29" spans="1:20" ht="15.75" customHeight="1" x14ac:dyDescent="0.3">
      <c r="A29" s="19">
        <v>10</v>
      </c>
      <c r="B29" s="19" t="s">
        <v>13</v>
      </c>
      <c r="C29" s="19" t="s">
        <v>14</v>
      </c>
      <c r="D29" s="19" t="s">
        <v>15</v>
      </c>
      <c r="E29" s="19">
        <v>600</v>
      </c>
      <c r="F29" s="19">
        <v>3000</v>
      </c>
      <c r="G29" s="19" t="s">
        <v>134</v>
      </c>
      <c r="H29" s="19" t="s">
        <v>135</v>
      </c>
      <c r="I29" s="19">
        <v>3000</v>
      </c>
      <c r="J29" s="19">
        <v>600</v>
      </c>
      <c r="K29" s="19">
        <v>1</v>
      </c>
      <c r="L29" s="20">
        <v>0.69086000000000003</v>
      </c>
      <c r="M29" s="19">
        <v>1</v>
      </c>
      <c r="N29" s="20">
        <f t="shared" si="0"/>
        <v>0.69086000000000003</v>
      </c>
      <c r="O29" s="20">
        <f t="shared" si="1"/>
        <v>0.69086000000000003</v>
      </c>
      <c r="P29" s="19">
        <v>84</v>
      </c>
      <c r="Q29" s="19" t="s">
        <v>105</v>
      </c>
      <c r="R29" s="19" t="s">
        <v>136</v>
      </c>
      <c r="S29" s="19">
        <v>0</v>
      </c>
      <c r="T29" s="19">
        <v>0</v>
      </c>
    </row>
    <row r="30" spans="1:20" ht="15.75" customHeight="1" x14ac:dyDescent="0.3">
      <c r="A30" s="19">
        <v>10</v>
      </c>
      <c r="B30" s="19" t="s">
        <v>13</v>
      </c>
      <c r="C30" s="19" t="s">
        <v>14</v>
      </c>
      <c r="D30" s="19" t="s">
        <v>15</v>
      </c>
      <c r="E30" s="19">
        <v>600</v>
      </c>
      <c r="F30" s="19">
        <v>3000</v>
      </c>
      <c r="G30" s="19" t="s">
        <v>137</v>
      </c>
      <c r="H30" s="19" t="s">
        <v>138</v>
      </c>
      <c r="I30" s="19">
        <v>6000</v>
      </c>
      <c r="J30" s="19">
        <v>1200</v>
      </c>
      <c r="K30" s="19">
        <v>2</v>
      </c>
      <c r="L30" s="20">
        <v>0.34</v>
      </c>
      <c r="M30" s="19">
        <v>1</v>
      </c>
      <c r="N30" s="20">
        <f t="shared" si="0"/>
        <v>0.34</v>
      </c>
      <c r="O30" s="20">
        <f t="shared" si="1"/>
        <v>0.68</v>
      </c>
      <c r="P30" s="19">
        <v>990</v>
      </c>
      <c r="Q30" s="19" t="s">
        <v>139</v>
      </c>
      <c r="R30" s="19" t="s">
        <v>140</v>
      </c>
      <c r="S30" s="19">
        <v>0</v>
      </c>
      <c r="T30" s="19">
        <v>0</v>
      </c>
    </row>
    <row r="31" spans="1:20" ht="15.75" customHeight="1" x14ac:dyDescent="0.3">
      <c r="A31" s="19">
        <v>10</v>
      </c>
      <c r="B31" s="19" t="s">
        <v>13</v>
      </c>
      <c r="C31" s="19" t="s">
        <v>14</v>
      </c>
      <c r="D31" s="19" t="s">
        <v>15</v>
      </c>
      <c r="E31" s="19">
        <v>600</v>
      </c>
      <c r="F31" s="19">
        <v>3000</v>
      </c>
      <c r="G31" s="19" t="s">
        <v>141</v>
      </c>
      <c r="H31" s="19" t="s">
        <v>142</v>
      </c>
      <c r="I31" s="19">
        <v>3000</v>
      </c>
      <c r="J31" s="19">
        <v>600</v>
      </c>
      <c r="K31" s="19">
        <v>1</v>
      </c>
      <c r="L31" s="20">
        <v>0.65600000000000003</v>
      </c>
      <c r="M31" s="19">
        <v>1</v>
      </c>
      <c r="N31" s="20">
        <f t="shared" si="0"/>
        <v>0.65600000000000003</v>
      </c>
      <c r="O31" s="20">
        <f t="shared" si="1"/>
        <v>0.65600000000000003</v>
      </c>
      <c r="P31" s="19">
        <v>238</v>
      </c>
      <c r="Q31" s="19" t="s">
        <v>105</v>
      </c>
      <c r="R31" s="19" t="s">
        <v>143</v>
      </c>
      <c r="S31" s="19">
        <v>0</v>
      </c>
      <c r="T31" s="19">
        <v>0</v>
      </c>
    </row>
    <row r="32" spans="1:20" ht="15.75" customHeight="1" x14ac:dyDescent="0.3">
      <c r="A32" s="19">
        <v>10</v>
      </c>
      <c r="B32" s="19" t="s">
        <v>13</v>
      </c>
      <c r="C32" s="19" t="s">
        <v>14</v>
      </c>
      <c r="D32" s="19" t="s">
        <v>15</v>
      </c>
      <c r="E32" s="19">
        <v>600</v>
      </c>
      <c r="F32" s="19">
        <v>3000</v>
      </c>
      <c r="G32" s="19" t="s">
        <v>144</v>
      </c>
      <c r="H32" s="19" t="s">
        <v>145</v>
      </c>
      <c r="I32" s="19">
        <v>3000</v>
      </c>
      <c r="J32" s="19">
        <v>600</v>
      </c>
      <c r="K32" s="19">
        <v>1</v>
      </c>
      <c r="L32" s="20">
        <v>0.56999999999999995</v>
      </c>
      <c r="M32" s="19">
        <v>1</v>
      </c>
      <c r="N32" s="20">
        <f t="shared" si="0"/>
        <v>0.56999999999999995</v>
      </c>
      <c r="O32" s="20">
        <f t="shared" si="1"/>
        <v>0.56999999999999995</v>
      </c>
      <c r="P32" s="19">
        <v>140</v>
      </c>
      <c r="Q32" s="19" t="s">
        <v>105</v>
      </c>
      <c r="R32" s="19" t="s">
        <v>146</v>
      </c>
      <c r="S32" s="19">
        <v>0</v>
      </c>
      <c r="T32" s="19">
        <v>0</v>
      </c>
    </row>
    <row r="33" spans="1:20" ht="15.75" customHeight="1" x14ac:dyDescent="0.3">
      <c r="A33" s="19">
        <v>10</v>
      </c>
      <c r="B33" s="19" t="s">
        <v>13</v>
      </c>
      <c r="C33" s="19" t="s">
        <v>14</v>
      </c>
      <c r="D33" s="19" t="s">
        <v>15</v>
      </c>
      <c r="E33" s="19">
        <v>600</v>
      </c>
      <c r="F33" s="19">
        <v>3000</v>
      </c>
      <c r="G33" s="19" t="s">
        <v>147</v>
      </c>
      <c r="H33" s="19" t="s">
        <v>148</v>
      </c>
      <c r="I33" s="19">
        <v>6000</v>
      </c>
      <c r="J33" s="19">
        <v>1200</v>
      </c>
      <c r="K33" s="19">
        <v>2</v>
      </c>
      <c r="L33" s="20">
        <v>0.28144999999999998</v>
      </c>
      <c r="M33" s="19">
        <v>1</v>
      </c>
      <c r="N33" s="20">
        <f t="shared" si="0"/>
        <v>0.28144999999999998</v>
      </c>
      <c r="O33" s="20">
        <f t="shared" si="1"/>
        <v>0.56289999999999996</v>
      </c>
      <c r="P33" s="19">
        <v>42</v>
      </c>
      <c r="Q33" s="19" t="s">
        <v>50</v>
      </c>
      <c r="R33" s="19" t="s">
        <v>149</v>
      </c>
      <c r="S33" s="19">
        <v>0</v>
      </c>
      <c r="T33" s="19">
        <v>0</v>
      </c>
    </row>
    <row r="34" spans="1:20" ht="15.75" customHeight="1" x14ac:dyDescent="0.3">
      <c r="A34" s="19">
        <v>10</v>
      </c>
      <c r="B34" s="19" t="s">
        <v>13</v>
      </c>
      <c r="C34" s="19" t="s">
        <v>14</v>
      </c>
      <c r="D34" s="19" t="s">
        <v>15</v>
      </c>
      <c r="E34" s="19">
        <v>600</v>
      </c>
      <c r="F34" s="19">
        <v>3000</v>
      </c>
      <c r="G34" s="19" t="s">
        <v>150</v>
      </c>
      <c r="H34" s="19" t="s">
        <v>151</v>
      </c>
      <c r="I34" s="19">
        <v>3000</v>
      </c>
      <c r="J34" s="19">
        <v>600</v>
      </c>
      <c r="K34" s="19">
        <v>1</v>
      </c>
      <c r="L34" s="20">
        <v>0.54432999999999998</v>
      </c>
      <c r="M34" s="19">
        <v>1</v>
      </c>
      <c r="N34" s="20">
        <f t="shared" si="0"/>
        <v>0.54432999999999998</v>
      </c>
      <c r="O34" s="20">
        <f t="shared" si="1"/>
        <v>0.54432999999999998</v>
      </c>
      <c r="P34" s="19">
        <v>999</v>
      </c>
      <c r="Q34" s="19" t="s">
        <v>152</v>
      </c>
      <c r="R34" s="19" t="s">
        <v>153</v>
      </c>
      <c r="S34" s="19">
        <v>0</v>
      </c>
      <c r="T34" s="19">
        <v>0</v>
      </c>
    </row>
    <row r="35" spans="1:20" ht="15.75" customHeight="1" x14ac:dyDescent="0.3">
      <c r="A35" s="19">
        <v>10</v>
      </c>
      <c r="B35" s="19" t="s">
        <v>13</v>
      </c>
      <c r="C35" s="19" t="s">
        <v>14</v>
      </c>
      <c r="D35" s="19" t="s">
        <v>15</v>
      </c>
      <c r="E35" s="19">
        <v>600</v>
      </c>
      <c r="F35" s="19">
        <v>3000</v>
      </c>
      <c r="G35" s="19" t="s">
        <v>154</v>
      </c>
      <c r="H35" s="19" t="s">
        <v>155</v>
      </c>
      <c r="I35" s="19">
        <v>6000</v>
      </c>
      <c r="J35" s="19">
        <v>1200</v>
      </c>
      <c r="K35" s="19">
        <v>2</v>
      </c>
      <c r="L35" s="20">
        <v>0.251</v>
      </c>
      <c r="M35" s="19">
        <v>1</v>
      </c>
      <c r="N35" s="20">
        <f t="shared" si="0"/>
        <v>0.251</v>
      </c>
      <c r="O35" s="20">
        <f t="shared" si="1"/>
        <v>0.502</v>
      </c>
      <c r="P35" s="19">
        <v>84</v>
      </c>
      <c r="Q35" s="19" t="s">
        <v>156</v>
      </c>
      <c r="R35" s="19" t="s">
        <v>157</v>
      </c>
      <c r="S35" s="19">
        <v>0</v>
      </c>
      <c r="T35" s="19">
        <v>0</v>
      </c>
    </row>
    <row r="36" spans="1:20" ht="15.75" customHeight="1" x14ac:dyDescent="0.3">
      <c r="A36" s="19">
        <v>10</v>
      </c>
      <c r="B36" s="19" t="s">
        <v>13</v>
      </c>
      <c r="C36" s="19" t="s">
        <v>14</v>
      </c>
      <c r="D36" s="19" t="s">
        <v>15</v>
      </c>
      <c r="E36" s="19">
        <v>600</v>
      </c>
      <c r="F36" s="19">
        <v>3000</v>
      </c>
      <c r="G36" s="19" t="s">
        <v>158</v>
      </c>
      <c r="H36" s="19" t="s">
        <v>159</v>
      </c>
      <c r="I36" s="19">
        <v>3000</v>
      </c>
      <c r="J36" s="19">
        <v>600</v>
      </c>
      <c r="K36" s="19">
        <v>1</v>
      </c>
      <c r="L36" s="20">
        <v>0.49</v>
      </c>
      <c r="M36" s="19">
        <v>1</v>
      </c>
      <c r="N36" s="20">
        <f t="shared" si="0"/>
        <v>0.49</v>
      </c>
      <c r="O36" s="20">
        <f t="shared" si="1"/>
        <v>0.49</v>
      </c>
      <c r="P36" s="19">
        <v>119</v>
      </c>
      <c r="Q36" s="19" t="s">
        <v>105</v>
      </c>
      <c r="R36" s="19" t="s">
        <v>160</v>
      </c>
      <c r="S36" s="19">
        <v>0</v>
      </c>
      <c r="T36" s="19">
        <v>0</v>
      </c>
    </row>
    <row r="37" spans="1:20" ht="15.75" customHeight="1" x14ac:dyDescent="0.3">
      <c r="A37" s="19">
        <v>10</v>
      </c>
      <c r="B37" s="19" t="s">
        <v>13</v>
      </c>
      <c r="C37" s="19" t="s">
        <v>14</v>
      </c>
      <c r="D37" s="19" t="s">
        <v>15</v>
      </c>
      <c r="E37" s="19">
        <v>600</v>
      </c>
      <c r="F37" s="19">
        <v>3000</v>
      </c>
      <c r="G37" s="19" t="s">
        <v>161</v>
      </c>
      <c r="H37" s="19" t="s">
        <v>162</v>
      </c>
      <c r="I37" s="19">
        <v>6000</v>
      </c>
      <c r="J37" s="19">
        <v>1200</v>
      </c>
      <c r="K37" s="19">
        <v>2</v>
      </c>
      <c r="L37" s="20">
        <v>0.24231</v>
      </c>
      <c r="M37" s="19">
        <v>1</v>
      </c>
      <c r="N37" s="20">
        <f t="shared" si="0"/>
        <v>0.24231</v>
      </c>
      <c r="O37" s="20">
        <f t="shared" si="1"/>
        <v>0.48462</v>
      </c>
      <c r="P37" s="19">
        <v>42</v>
      </c>
      <c r="Q37" s="19" t="s">
        <v>50</v>
      </c>
      <c r="R37" s="19" t="s">
        <v>163</v>
      </c>
      <c r="S37" s="19">
        <v>0</v>
      </c>
      <c r="T37" s="19">
        <v>0</v>
      </c>
    </row>
    <row r="38" spans="1:20" ht="15.75" customHeight="1" x14ac:dyDescent="0.3">
      <c r="A38" s="19">
        <v>10</v>
      </c>
      <c r="B38" s="19" t="s">
        <v>13</v>
      </c>
      <c r="C38" s="19" t="s">
        <v>14</v>
      </c>
      <c r="D38" s="19" t="s">
        <v>15</v>
      </c>
      <c r="E38" s="19">
        <v>600</v>
      </c>
      <c r="F38" s="19">
        <v>3000</v>
      </c>
      <c r="G38" s="19" t="s">
        <v>164</v>
      </c>
      <c r="H38" s="19" t="s">
        <v>165</v>
      </c>
      <c r="I38" s="19">
        <v>3000</v>
      </c>
      <c r="J38" s="19">
        <v>600</v>
      </c>
      <c r="K38" s="19">
        <v>1</v>
      </c>
      <c r="L38" s="20">
        <v>0.47576000000000002</v>
      </c>
      <c r="M38" s="19">
        <v>1</v>
      </c>
      <c r="N38" s="20">
        <f t="shared" si="0"/>
        <v>0.47576000000000002</v>
      </c>
      <c r="O38" s="20">
        <f t="shared" si="1"/>
        <v>0.47576000000000002</v>
      </c>
      <c r="P38" s="19">
        <v>365</v>
      </c>
      <c r="Q38" s="19" t="s">
        <v>66</v>
      </c>
      <c r="R38" s="19" t="s">
        <v>166</v>
      </c>
      <c r="S38" s="19">
        <v>0</v>
      </c>
      <c r="T38" s="19">
        <v>0</v>
      </c>
    </row>
    <row r="39" spans="1:20" ht="15.75" customHeight="1" x14ac:dyDescent="0.3">
      <c r="A39" s="19">
        <v>10</v>
      </c>
      <c r="B39" s="19" t="s">
        <v>13</v>
      </c>
      <c r="C39" s="19" t="s">
        <v>14</v>
      </c>
      <c r="D39" s="19" t="s">
        <v>15</v>
      </c>
      <c r="E39" s="19">
        <v>600</v>
      </c>
      <c r="F39" s="19">
        <v>3000</v>
      </c>
      <c r="G39" s="19" t="s">
        <v>167</v>
      </c>
      <c r="H39" s="19" t="s">
        <v>168</v>
      </c>
      <c r="I39" s="19">
        <v>9000</v>
      </c>
      <c r="J39" s="19">
        <v>1800</v>
      </c>
      <c r="K39" s="19">
        <v>3</v>
      </c>
      <c r="L39" s="20">
        <v>0.15764</v>
      </c>
      <c r="M39" s="19">
        <v>1</v>
      </c>
      <c r="N39" s="20">
        <f t="shared" si="0"/>
        <v>0.15764</v>
      </c>
      <c r="O39" s="20">
        <f t="shared" si="1"/>
        <v>0.47292000000000001</v>
      </c>
      <c r="P39" s="19">
        <v>84</v>
      </c>
      <c r="Q39" s="19" t="s">
        <v>169</v>
      </c>
      <c r="R39" s="19" t="s">
        <v>170</v>
      </c>
      <c r="S39" s="19">
        <v>0</v>
      </c>
      <c r="T39" s="19">
        <v>0</v>
      </c>
    </row>
    <row r="40" spans="1:20" ht="15.75" customHeight="1" x14ac:dyDescent="0.3">
      <c r="A40" s="19">
        <v>10</v>
      </c>
      <c r="B40" s="19" t="s">
        <v>13</v>
      </c>
      <c r="C40" s="19" t="s">
        <v>14</v>
      </c>
      <c r="D40" s="19" t="s">
        <v>15</v>
      </c>
      <c r="E40" s="19">
        <v>600</v>
      </c>
      <c r="F40" s="19">
        <v>3000</v>
      </c>
      <c r="G40" s="19" t="s">
        <v>171</v>
      </c>
      <c r="H40" s="19" t="s">
        <v>172</v>
      </c>
      <c r="I40" s="19">
        <v>3000</v>
      </c>
      <c r="J40" s="19">
        <v>600</v>
      </c>
      <c r="K40" s="19">
        <v>1</v>
      </c>
      <c r="L40" s="20">
        <v>0.47</v>
      </c>
      <c r="M40" s="19">
        <v>1</v>
      </c>
      <c r="N40" s="20">
        <f t="shared" si="0"/>
        <v>0.47</v>
      </c>
      <c r="O40" s="20">
        <f t="shared" si="1"/>
        <v>0.47</v>
      </c>
      <c r="P40" s="19">
        <v>140</v>
      </c>
      <c r="Q40" s="19" t="s">
        <v>105</v>
      </c>
      <c r="R40" s="19" t="s">
        <v>173</v>
      </c>
      <c r="S40" s="19">
        <v>0</v>
      </c>
      <c r="T40" s="19">
        <v>0</v>
      </c>
    </row>
    <row r="41" spans="1:20" ht="15.75" customHeight="1" x14ac:dyDescent="0.3">
      <c r="A41" s="19">
        <v>10</v>
      </c>
      <c r="B41" s="19" t="s">
        <v>13</v>
      </c>
      <c r="C41" s="19" t="s">
        <v>14</v>
      </c>
      <c r="D41" s="19" t="s">
        <v>15</v>
      </c>
      <c r="E41" s="19">
        <v>600</v>
      </c>
      <c r="F41" s="19">
        <v>3000</v>
      </c>
      <c r="G41" s="19" t="s">
        <v>174</v>
      </c>
      <c r="H41" s="19" t="s">
        <v>175</v>
      </c>
      <c r="I41" s="19">
        <v>3000</v>
      </c>
      <c r="J41" s="19">
        <v>600</v>
      </c>
      <c r="K41" s="19">
        <v>1</v>
      </c>
      <c r="L41" s="20">
        <v>0.43099999999999999</v>
      </c>
      <c r="M41" s="19">
        <v>1</v>
      </c>
      <c r="N41" s="20">
        <f t="shared" si="0"/>
        <v>0.43099999999999999</v>
      </c>
      <c r="O41" s="20">
        <f t="shared" si="1"/>
        <v>0.43099999999999999</v>
      </c>
      <c r="P41" s="19">
        <v>168</v>
      </c>
      <c r="Q41" s="19" t="s">
        <v>176</v>
      </c>
      <c r="R41" s="19" t="s">
        <v>177</v>
      </c>
      <c r="S41" s="19">
        <v>0</v>
      </c>
      <c r="T41" s="19">
        <v>0</v>
      </c>
    </row>
    <row r="42" spans="1:20" ht="15.75" customHeight="1" x14ac:dyDescent="0.3">
      <c r="A42" s="19">
        <v>10</v>
      </c>
      <c r="B42" s="19" t="s">
        <v>13</v>
      </c>
      <c r="C42" s="19" t="s">
        <v>14</v>
      </c>
      <c r="D42" s="19" t="s">
        <v>15</v>
      </c>
      <c r="E42" s="19">
        <v>600</v>
      </c>
      <c r="F42" s="19">
        <v>3000</v>
      </c>
      <c r="G42" s="19" t="s">
        <v>178</v>
      </c>
      <c r="H42" s="19" t="s">
        <v>179</v>
      </c>
      <c r="I42" s="19">
        <v>9000</v>
      </c>
      <c r="J42" s="19">
        <v>1800</v>
      </c>
      <c r="K42" s="19">
        <v>3</v>
      </c>
      <c r="L42" s="20">
        <v>0.13979</v>
      </c>
      <c r="M42" s="19">
        <v>1</v>
      </c>
      <c r="N42" s="20">
        <f t="shared" si="0"/>
        <v>0.13979</v>
      </c>
      <c r="O42" s="20">
        <f t="shared" si="1"/>
        <v>0.41937000000000002</v>
      </c>
      <c r="P42" s="19">
        <v>150</v>
      </c>
      <c r="Q42" s="19" t="s">
        <v>180</v>
      </c>
      <c r="R42" s="19" t="s">
        <v>181</v>
      </c>
      <c r="S42" s="19">
        <v>0</v>
      </c>
      <c r="T42" s="19">
        <v>0</v>
      </c>
    </row>
    <row r="43" spans="1:20" ht="15.75" customHeight="1" x14ac:dyDescent="0.3">
      <c r="A43" s="19">
        <v>10</v>
      </c>
      <c r="B43" s="19" t="s">
        <v>13</v>
      </c>
      <c r="C43" s="19" t="s">
        <v>14</v>
      </c>
      <c r="D43" s="19" t="s">
        <v>15</v>
      </c>
      <c r="E43" s="19">
        <v>600</v>
      </c>
      <c r="F43" s="19">
        <v>3000</v>
      </c>
      <c r="G43" s="19" t="s">
        <v>182</v>
      </c>
      <c r="H43" s="19" t="s">
        <v>183</v>
      </c>
      <c r="I43" s="19">
        <v>30</v>
      </c>
      <c r="J43" s="19">
        <v>6</v>
      </c>
      <c r="K43" s="19">
        <v>0.01</v>
      </c>
      <c r="L43" s="20">
        <v>41.57</v>
      </c>
      <c r="M43" s="19">
        <v>1</v>
      </c>
      <c r="N43" s="20">
        <f t="shared" si="0"/>
        <v>41.57</v>
      </c>
      <c r="O43" s="20">
        <f t="shared" si="1"/>
        <v>0.41570000000000001</v>
      </c>
      <c r="P43" s="19">
        <v>90</v>
      </c>
      <c r="Q43" s="19" t="s">
        <v>184</v>
      </c>
      <c r="R43" s="19" t="s">
        <v>185</v>
      </c>
      <c r="S43" s="19">
        <v>0</v>
      </c>
      <c r="T43" s="19">
        <v>0</v>
      </c>
    </row>
    <row r="44" spans="1:20" ht="15.75" customHeight="1" x14ac:dyDescent="0.3">
      <c r="A44" s="19">
        <v>10</v>
      </c>
      <c r="B44" s="19" t="s">
        <v>13</v>
      </c>
      <c r="C44" s="19" t="s">
        <v>14</v>
      </c>
      <c r="D44" s="19" t="s">
        <v>15</v>
      </c>
      <c r="E44" s="19">
        <v>600</v>
      </c>
      <c r="F44" s="19">
        <v>3000</v>
      </c>
      <c r="G44" s="19" t="s">
        <v>186</v>
      </c>
      <c r="H44" s="19" t="s">
        <v>187</v>
      </c>
      <c r="I44" s="19">
        <v>3000</v>
      </c>
      <c r="J44" s="19">
        <v>600</v>
      </c>
      <c r="K44" s="19">
        <v>1</v>
      </c>
      <c r="L44" s="20">
        <v>0.41</v>
      </c>
      <c r="M44" s="19">
        <v>1</v>
      </c>
      <c r="N44" s="20">
        <f t="shared" si="0"/>
        <v>0.41</v>
      </c>
      <c r="O44" s="20">
        <f t="shared" si="1"/>
        <v>0.41</v>
      </c>
      <c r="P44" s="19">
        <v>105</v>
      </c>
      <c r="Q44" s="19" t="s">
        <v>188</v>
      </c>
      <c r="R44" s="19" t="s">
        <v>189</v>
      </c>
      <c r="S44" s="19">
        <v>0</v>
      </c>
      <c r="T44" s="19">
        <v>0</v>
      </c>
    </row>
    <row r="45" spans="1:20" ht="15.75" customHeight="1" x14ac:dyDescent="0.3">
      <c r="A45" s="19">
        <v>10</v>
      </c>
      <c r="B45" s="19" t="s">
        <v>13</v>
      </c>
      <c r="C45" s="19" t="s">
        <v>14</v>
      </c>
      <c r="D45" s="19" t="s">
        <v>15</v>
      </c>
      <c r="E45" s="19">
        <v>600</v>
      </c>
      <c r="F45" s="19">
        <v>3000</v>
      </c>
      <c r="G45" s="19" t="s">
        <v>190</v>
      </c>
      <c r="H45" s="19" t="s">
        <v>191</v>
      </c>
      <c r="I45" s="19">
        <v>3000</v>
      </c>
      <c r="J45" s="19">
        <v>600</v>
      </c>
      <c r="K45" s="19">
        <v>1</v>
      </c>
      <c r="L45" s="20">
        <v>0.40073999999999999</v>
      </c>
      <c r="M45" s="19">
        <v>1</v>
      </c>
      <c r="N45" s="20">
        <f t="shared" si="0"/>
        <v>0.40073999999999999</v>
      </c>
      <c r="O45" s="20">
        <f t="shared" si="1"/>
        <v>0.40073999999999999</v>
      </c>
      <c r="P45" s="19">
        <v>119</v>
      </c>
      <c r="Q45" s="19" t="s">
        <v>82</v>
      </c>
      <c r="R45" s="19" t="s">
        <v>192</v>
      </c>
      <c r="S45" s="19">
        <v>0</v>
      </c>
      <c r="T45" s="19">
        <v>0</v>
      </c>
    </row>
    <row r="46" spans="1:20" ht="15.75" customHeight="1" x14ac:dyDescent="0.3">
      <c r="A46" s="19">
        <v>10</v>
      </c>
      <c r="B46" s="19" t="s">
        <v>13</v>
      </c>
      <c r="C46" s="19" t="s">
        <v>14</v>
      </c>
      <c r="D46" s="19" t="s">
        <v>15</v>
      </c>
      <c r="E46" s="19">
        <v>600</v>
      </c>
      <c r="F46" s="19">
        <v>3000</v>
      </c>
      <c r="G46" s="19" t="s">
        <v>193</v>
      </c>
      <c r="H46" s="19" t="s">
        <v>194</v>
      </c>
      <c r="I46" s="19">
        <v>3000</v>
      </c>
      <c r="J46" s="19">
        <v>600</v>
      </c>
      <c r="K46" s="19">
        <v>1</v>
      </c>
      <c r="L46" s="20">
        <v>0.4</v>
      </c>
      <c r="M46" s="19">
        <v>1</v>
      </c>
      <c r="N46" s="20">
        <f t="shared" si="0"/>
        <v>0.4</v>
      </c>
      <c r="O46" s="20">
        <f t="shared" si="1"/>
        <v>0.4</v>
      </c>
      <c r="P46" s="19">
        <v>110</v>
      </c>
      <c r="Q46" s="19" t="s">
        <v>195</v>
      </c>
      <c r="R46" s="19" t="s">
        <v>196</v>
      </c>
      <c r="S46" s="19">
        <v>0</v>
      </c>
      <c r="T46" s="19">
        <v>0</v>
      </c>
    </row>
    <row r="47" spans="1:20" ht="15.75" customHeight="1" x14ac:dyDescent="0.3">
      <c r="A47" s="19">
        <v>10</v>
      </c>
      <c r="B47" s="19" t="s">
        <v>13</v>
      </c>
      <c r="C47" s="19" t="s">
        <v>14</v>
      </c>
      <c r="D47" s="19" t="s">
        <v>15</v>
      </c>
      <c r="E47" s="19">
        <v>600</v>
      </c>
      <c r="F47" s="19">
        <v>3000</v>
      </c>
      <c r="G47" s="19" t="s">
        <v>197</v>
      </c>
      <c r="H47" s="19" t="s">
        <v>198</v>
      </c>
      <c r="I47" s="19">
        <v>3000</v>
      </c>
      <c r="J47" s="19">
        <v>600</v>
      </c>
      <c r="K47" s="19">
        <v>1</v>
      </c>
      <c r="L47" s="20">
        <v>0.38583000000000001</v>
      </c>
      <c r="M47" s="19">
        <v>1</v>
      </c>
      <c r="N47" s="20">
        <f t="shared" si="0"/>
        <v>0.38583000000000001</v>
      </c>
      <c r="O47" s="20">
        <f t="shared" si="1"/>
        <v>0.38583000000000001</v>
      </c>
      <c r="P47" s="19">
        <v>42</v>
      </c>
      <c r="Q47" s="19" t="s">
        <v>50</v>
      </c>
      <c r="R47" s="19" t="s">
        <v>199</v>
      </c>
      <c r="S47" s="19">
        <v>0</v>
      </c>
      <c r="T47" s="19">
        <v>0</v>
      </c>
    </row>
    <row r="48" spans="1:20" ht="15.75" customHeight="1" x14ac:dyDescent="0.3">
      <c r="A48" s="19">
        <v>10</v>
      </c>
      <c r="B48" s="19" t="s">
        <v>13</v>
      </c>
      <c r="C48" s="19" t="s">
        <v>14</v>
      </c>
      <c r="D48" s="19" t="s">
        <v>15</v>
      </c>
      <c r="E48" s="19">
        <v>600</v>
      </c>
      <c r="F48" s="19">
        <v>3000</v>
      </c>
      <c r="G48" s="19" t="s">
        <v>200</v>
      </c>
      <c r="H48" s="19" t="s">
        <v>201</v>
      </c>
      <c r="I48" s="19">
        <v>3000</v>
      </c>
      <c r="J48" s="19">
        <v>600</v>
      </c>
      <c r="K48" s="19">
        <v>1</v>
      </c>
      <c r="L48" s="20">
        <v>0.38395000000000001</v>
      </c>
      <c r="M48" s="19">
        <v>1</v>
      </c>
      <c r="N48" s="20">
        <f t="shared" si="0"/>
        <v>0.38395000000000001</v>
      </c>
      <c r="O48" s="20">
        <f t="shared" si="1"/>
        <v>0.38395000000000001</v>
      </c>
      <c r="P48" s="19">
        <v>90</v>
      </c>
      <c r="Q48" s="19" t="s">
        <v>94</v>
      </c>
      <c r="R48" s="19" t="s">
        <v>202</v>
      </c>
      <c r="S48" s="19">
        <v>0</v>
      </c>
      <c r="T48" s="19">
        <v>0</v>
      </c>
    </row>
    <row r="49" spans="1:20" ht="15.75" customHeight="1" x14ac:dyDescent="0.3">
      <c r="A49" s="19">
        <v>10</v>
      </c>
      <c r="B49" s="19" t="s">
        <v>13</v>
      </c>
      <c r="C49" s="19" t="s">
        <v>14</v>
      </c>
      <c r="D49" s="19" t="s">
        <v>15</v>
      </c>
      <c r="E49" s="19">
        <v>600</v>
      </c>
      <c r="F49" s="19">
        <v>3000</v>
      </c>
      <c r="G49" s="19" t="s">
        <v>203</v>
      </c>
      <c r="H49" s="19" t="s">
        <v>204</v>
      </c>
      <c r="I49" s="19">
        <v>6000</v>
      </c>
      <c r="J49" s="19">
        <v>1200</v>
      </c>
      <c r="K49" s="19">
        <v>2</v>
      </c>
      <c r="L49" s="20">
        <v>0.17707000000000001</v>
      </c>
      <c r="M49" s="19">
        <v>1</v>
      </c>
      <c r="N49" s="20">
        <f t="shared" si="0"/>
        <v>0.17707000000000001</v>
      </c>
      <c r="O49" s="20">
        <f t="shared" si="1"/>
        <v>0.35414000000000001</v>
      </c>
      <c r="P49" s="19">
        <v>301</v>
      </c>
      <c r="Q49" s="19" t="s">
        <v>188</v>
      </c>
      <c r="R49" s="19" t="s">
        <v>205</v>
      </c>
      <c r="S49" s="19">
        <v>0</v>
      </c>
      <c r="T49" s="19">
        <v>0</v>
      </c>
    </row>
    <row r="50" spans="1:20" ht="15.75" customHeight="1" x14ac:dyDescent="0.3">
      <c r="A50" s="19">
        <v>10</v>
      </c>
      <c r="B50" s="19" t="s">
        <v>13</v>
      </c>
      <c r="C50" s="19" t="s">
        <v>14</v>
      </c>
      <c r="D50" s="19" t="s">
        <v>15</v>
      </c>
      <c r="E50" s="19">
        <v>600</v>
      </c>
      <c r="F50" s="19">
        <v>3000</v>
      </c>
      <c r="G50" s="19" t="s">
        <v>206</v>
      </c>
      <c r="H50" s="19" t="s">
        <v>207</v>
      </c>
      <c r="I50" s="19">
        <v>3000</v>
      </c>
      <c r="J50" s="19">
        <v>600</v>
      </c>
      <c r="K50" s="19">
        <v>1</v>
      </c>
      <c r="L50" s="20">
        <v>0.31966</v>
      </c>
      <c r="M50" s="19">
        <v>1</v>
      </c>
      <c r="N50" s="20">
        <f t="shared" si="0"/>
        <v>0.31966</v>
      </c>
      <c r="O50" s="20">
        <f t="shared" si="1"/>
        <v>0.31966</v>
      </c>
      <c r="P50" s="19">
        <v>999</v>
      </c>
      <c r="Q50" s="19" t="s">
        <v>208</v>
      </c>
      <c r="R50" s="19" t="s">
        <v>209</v>
      </c>
      <c r="S50" s="19">
        <v>0</v>
      </c>
      <c r="T50" s="19">
        <v>0</v>
      </c>
    </row>
    <row r="51" spans="1:20" ht="15.75" customHeight="1" x14ac:dyDescent="0.3">
      <c r="A51" s="19">
        <v>10</v>
      </c>
      <c r="B51" s="19" t="s">
        <v>13</v>
      </c>
      <c r="C51" s="19" t="s">
        <v>14</v>
      </c>
      <c r="D51" s="19" t="s">
        <v>15</v>
      </c>
      <c r="E51" s="19">
        <v>600</v>
      </c>
      <c r="F51" s="19">
        <v>3000</v>
      </c>
      <c r="G51" s="19" t="s">
        <v>210</v>
      </c>
      <c r="H51" s="19" t="s">
        <v>211</v>
      </c>
      <c r="I51" s="19">
        <v>3000</v>
      </c>
      <c r="J51" s="19">
        <v>600</v>
      </c>
      <c r="K51" s="19">
        <v>1</v>
      </c>
      <c r="L51" s="20">
        <v>0.30990000000000001</v>
      </c>
      <c r="M51" s="19">
        <v>1</v>
      </c>
      <c r="N51" s="20">
        <f t="shared" si="0"/>
        <v>0.30990000000000001</v>
      </c>
      <c r="O51" s="20">
        <f t="shared" si="1"/>
        <v>0.30990000000000001</v>
      </c>
      <c r="P51" s="19">
        <v>365</v>
      </c>
      <c r="Q51" s="19" t="s">
        <v>156</v>
      </c>
      <c r="R51" s="19" t="s">
        <v>212</v>
      </c>
      <c r="S51" s="19">
        <v>0</v>
      </c>
      <c r="T51" s="19">
        <v>0</v>
      </c>
    </row>
    <row r="52" spans="1:20" ht="15.75" customHeight="1" x14ac:dyDescent="0.3">
      <c r="A52" s="19">
        <v>10</v>
      </c>
      <c r="B52" s="19" t="s">
        <v>13</v>
      </c>
      <c r="C52" s="19" t="s">
        <v>14</v>
      </c>
      <c r="D52" s="19" t="s">
        <v>15</v>
      </c>
      <c r="E52" s="19">
        <v>600</v>
      </c>
      <c r="F52" s="19">
        <v>3000</v>
      </c>
      <c r="G52" s="19" t="s">
        <v>213</v>
      </c>
      <c r="H52" s="19" t="s">
        <v>214</v>
      </c>
      <c r="I52" s="19">
        <v>39000</v>
      </c>
      <c r="J52" s="19">
        <v>7800</v>
      </c>
      <c r="K52" s="19">
        <v>13</v>
      </c>
      <c r="L52" s="20">
        <v>2.3300000000000001E-2</v>
      </c>
      <c r="M52" s="19">
        <v>1</v>
      </c>
      <c r="N52" s="20">
        <f t="shared" si="0"/>
        <v>2.3300000000000001E-2</v>
      </c>
      <c r="O52" s="20">
        <f t="shared" si="1"/>
        <v>0.3029</v>
      </c>
      <c r="P52" s="19">
        <v>231</v>
      </c>
      <c r="Q52" s="19" t="s">
        <v>215</v>
      </c>
      <c r="R52" s="19" t="s">
        <v>216</v>
      </c>
      <c r="S52" s="19">
        <v>0</v>
      </c>
      <c r="T52" s="19">
        <v>0</v>
      </c>
    </row>
    <row r="53" spans="1:20" ht="15.75" customHeight="1" x14ac:dyDescent="0.3">
      <c r="A53" s="19">
        <v>10</v>
      </c>
      <c r="B53" s="19" t="s">
        <v>13</v>
      </c>
      <c r="C53" s="19" t="s">
        <v>14</v>
      </c>
      <c r="D53" s="19" t="s">
        <v>15</v>
      </c>
      <c r="E53" s="19">
        <v>600</v>
      </c>
      <c r="F53" s="19">
        <v>3000</v>
      </c>
      <c r="G53" s="19" t="s">
        <v>217</v>
      </c>
      <c r="H53" s="19" t="s">
        <v>218</v>
      </c>
      <c r="I53" s="19">
        <v>3000</v>
      </c>
      <c r="J53" s="19">
        <v>600</v>
      </c>
      <c r="K53" s="19">
        <v>1</v>
      </c>
      <c r="L53" s="20">
        <v>0.29899999999999999</v>
      </c>
      <c r="M53" s="19">
        <v>1</v>
      </c>
      <c r="N53" s="20">
        <f t="shared" si="0"/>
        <v>0.29899999999999999</v>
      </c>
      <c r="O53" s="20">
        <f t="shared" si="1"/>
        <v>0.29899999999999999</v>
      </c>
      <c r="P53" s="19">
        <v>365</v>
      </c>
      <c r="Q53" s="19" t="s">
        <v>219</v>
      </c>
      <c r="R53" s="19" t="s">
        <v>220</v>
      </c>
      <c r="S53" s="19">
        <v>0</v>
      </c>
      <c r="T53" s="19">
        <v>0</v>
      </c>
    </row>
    <row r="54" spans="1:20" ht="15.75" customHeight="1" x14ac:dyDescent="0.3">
      <c r="A54" s="19">
        <v>10</v>
      </c>
      <c r="B54" s="19" t="s">
        <v>13</v>
      </c>
      <c r="C54" s="19" t="s">
        <v>14</v>
      </c>
      <c r="D54" s="19" t="s">
        <v>15</v>
      </c>
      <c r="E54" s="19">
        <v>600</v>
      </c>
      <c r="F54" s="19">
        <v>3000</v>
      </c>
      <c r="G54" s="19" t="s">
        <v>221</v>
      </c>
      <c r="H54" s="19" t="s">
        <v>222</v>
      </c>
      <c r="I54" s="19">
        <v>6000</v>
      </c>
      <c r="J54" s="19">
        <v>1200</v>
      </c>
      <c r="K54" s="19">
        <v>2</v>
      </c>
      <c r="L54" s="20">
        <v>0.14659</v>
      </c>
      <c r="M54" s="19">
        <v>1</v>
      </c>
      <c r="N54" s="20">
        <f t="shared" si="0"/>
        <v>0.14659</v>
      </c>
      <c r="O54" s="20">
        <f t="shared" si="1"/>
        <v>0.29318</v>
      </c>
      <c r="P54" s="19">
        <v>105</v>
      </c>
      <c r="Q54" s="19" t="s">
        <v>188</v>
      </c>
      <c r="R54" s="19" t="s">
        <v>223</v>
      </c>
      <c r="S54" s="19">
        <v>0</v>
      </c>
      <c r="T54" s="19">
        <v>0</v>
      </c>
    </row>
    <row r="55" spans="1:20" ht="15.75" customHeight="1" x14ac:dyDescent="0.3">
      <c r="A55" s="19">
        <v>10</v>
      </c>
      <c r="B55" s="19" t="s">
        <v>13</v>
      </c>
      <c r="C55" s="19" t="s">
        <v>14</v>
      </c>
      <c r="D55" s="19" t="s">
        <v>15</v>
      </c>
      <c r="E55" s="19">
        <v>600</v>
      </c>
      <c r="F55" s="19">
        <v>3000</v>
      </c>
      <c r="G55" s="19" t="s">
        <v>224</v>
      </c>
      <c r="H55" s="19" t="s">
        <v>225</v>
      </c>
      <c r="I55" s="19">
        <v>3000</v>
      </c>
      <c r="J55" s="19">
        <v>600</v>
      </c>
      <c r="K55" s="19">
        <v>1</v>
      </c>
      <c r="L55" s="20">
        <v>0.28399999999999997</v>
      </c>
      <c r="M55" s="19">
        <v>1</v>
      </c>
      <c r="N55" s="20">
        <f t="shared" si="0"/>
        <v>0.28399999999999997</v>
      </c>
      <c r="O55" s="20">
        <f t="shared" si="1"/>
        <v>0.28399999999999997</v>
      </c>
      <c r="P55" s="19">
        <v>196</v>
      </c>
      <c r="Q55" s="19" t="s">
        <v>116</v>
      </c>
      <c r="R55" s="19" t="s">
        <v>226</v>
      </c>
      <c r="S55" s="19">
        <v>0</v>
      </c>
      <c r="T55" s="19">
        <v>0</v>
      </c>
    </row>
    <row r="56" spans="1:20" ht="15.75" customHeight="1" x14ac:dyDescent="0.3">
      <c r="A56" s="19">
        <v>10</v>
      </c>
      <c r="B56" s="19" t="s">
        <v>13</v>
      </c>
      <c r="C56" s="19" t="s">
        <v>14</v>
      </c>
      <c r="D56" s="19" t="s">
        <v>15</v>
      </c>
      <c r="E56" s="19">
        <v>600</v>
      </c>
      <c r="F56" s="19">
        <v>3000</v>
      </c>
      <c r="G56" s="19" t="s">
        <v>227</v>
      </c>
      <c r="H56" s="19" t="s">
        <v>228</v>
      </c>
      <c r="I56" s="19">
        <v>36000</v>
      </c>
      <c r="J56" s="19">
        <v>7200</v>
      </c>
      <c r="K56" s="19">
        <v>12</v>
      </c>
      <c r="L56" s="20">
        <v>2.3400000000000001E-2</v>
      </c>
      <c r="M56" s="19">
        <v>1</v>
      </c>
      <c r="N56" s="20">
        <f t="shared" si="0"/>
        <v>2.3400000000000001E-2</v>
      </c>
      <c r="O56" s="20">
        <f t="shared" si="1"/>
        <v>0.28079999999999999</v>
      </c>
      <c r="P56" s="19">
        <v>365</v>
      </c>
      <c r="Q56" s="19" t="s">
        <v>229</v>
      </c>
      <c r="R56" s="19" t="s">
        <v>230</v>
      </c>
      <c r="S56" s="19">
        <v>0</v>
      </c>
      <c r="T56" s="19">
        <v>0</v>
      </c>
    </row>
    <row r="57" spans="1:20" ht="15.75" customHeight="1" x14ac:dyDescent="0.3">
      <c r="A57" s="19">
        <v>10</v>
      </c>
      <c r="B57" s="19" t="s">
        <v>13</v>
      </c>
      <c r="C57" s="19" t="s">
        <v>14</v>
      </c>
      <c r="D57" s="19" t="s">
        <v>15</v>
      </c>
      <c r="E57" s="19">
        <v>600</v>
      </c>
      <c r="F57" s="19">
        <v>3000</v>
      </c>
      <c r="G57" s="19" t="s">
        <v>231</v>
      </c>
      <c r="H57" s="19" t="s">
        <v>232</v>
      </c>
      <c r="I57" s="19">
        <v>6000</v>
      </c>
      <c r="J57" s="19">
        <v>1200</v>
      </c>
      <c r="K57" s="19">
        <v>2</v>
      </c>
      <c r="L57" s="20">
        <v>0.13979</v>
      </c>
      <c r="M57" s="19">
        <v>1</v>
      </c>
      <c r="N57" s="20">
        <f t="shared" si="0"/>
        <v>0.13979</v>
      </c>
      <c r="O57" s="20">
        <f t="shared" si="1"/>
        <v>0.27958</v>
      </c>
      <c r="P57" s="19">
        <v>175</v>
      </c>
      <c r="Q57" s="19" t="s">
        <v>188</v>
      </c>
      <c r="R57" s="19" t="s">
        <v>233</v>
      </c>
      <c r="S57" s="19">
        <v>0</v>
      </c>
      <c r="T57" s="19">
        <v>0</v>
      </c>
    </row>
    <row r="58" spans="1:20" ht="15.75" customHeight="1" x14ac:dyDescent="0.3">
      <c r="A58" s="19">
        <v>10</v>
      </c>
      <c r="B58" s="19" t="s">
        <v>13</v>
      </c>
      <c r="C58" s="19" t="s">
        <v>14</v>
      </c>
      <c r="D58" s="19" t="s">
        <v>15</v>
      </c>
      <c r="E58" s="19">
        <v>600</v>
      </c>
      <c r="F58" s="19">
        <v>3000</v>
      </c>
      <c r="G58" s="19" t="s">
        <v>234</v>
      </c>
      <c r="H58" s="19" t="s">
        <v>235</v>
      </c>
      <c r="I58" s="19">
        <v>3000</v>
      </c>
      <c r="J58" s="19">
        <v>600</v>
      </c>
      <c r="K58" s="19">
        <v>1</v>
      </c>
      <c r="L58" s="20">
        <v>0.2712</v>
      </c>
      <c r="M58" s="19">
        <v>1</v>
      </c>
      <c r="N58" s="20">
        <f t="shared" si="0"/>
        <v>0.2712</v>
      </c>
      <c r="O58" s="20">
        <f t="shared" si="1"/>
        <v>0.2712</v>
      </c>
      <c r="P58" s="19">
        <v>42</v>
      </c>
      <c r="Q58" s="19" t="s">
        <v>50</v>
      </c>
      <c r="R58" s="19" t="s">
        <v>236</v>
      </c>
      <c r="S58" s="19">
        <v>0</v>
      </c>
      <c r="T58" s="19">
        <v>0</v>
      </c>
    </row>
    <row r="59" spans="1:20" ht="15.75" customHeight="1" x14ac:dyDescent="0.3">
      <c r="A59" s="19">
        <v>10</v>
      </c>
      <c r="B59" s="19" t="s">
        <v>13</v>
      </c>
      <c r="C59" s="19" t="s">
        <v>14</v>
      </c>
      <c r="D59" s="19" t="s">
        <v>15</v>
      </c>
      <c r="E59" s="19">
        <v>600</v>
      </c>
      <c r="F59" s="19">
        <v>3000</v>
      </c>
      <c r="G59" s="19" t="s">
        <v>237</v>
      </c>
      <c r="H59" s="19" t="s">
        <v>238</v>
      </c>
      <c r="I59" s="19">
        <v>3000</v>
      </c>
      <c r="J59" s="19">
        <v>600</v>
      </c>
      <c r="K59" s="19">
        <v>1</v>
      </c>
      <c r="L59" s="20">
        <v>0.27</v>
      </c>
      <c r="M59" s="19">
        <v>1</v>
      </c>
      <c r="N59" s="20">
        <f t="shared" si="0"/>
        <v>0.27</v>
      </c>
      <c r="O59" s="20">
        <f t="shared" si="1"/>
        <v>0.27</v>
      </c>
      <c r="P59" s="19">
        <v>84</v>
      </c>
      <c r="Q59" s="19" t="s">
        <v>195</v>
      </c>
      <c r="R59" s="19" t="s">
        <v>239</v>
      </c>
      <c r="S59" s="19">
        <v>0</v>
      </c>
      <c r="T59" s="19">
        <v>0</v>
      </c>
    </row>
    <row r="60" spans="1:20" ht="15.75" customHeight="1" x14ac:dyDescent="0.3">
      <c r="A60" s="19">
        <v>10</v>
      </c>
      <c r="B60" s="19" t="s">
        <v>13</v>
      </c>
      <c r="C60" s="19" t="s">
        <v>14</v>
      </c>
      <c r="D60" s="19" t="s">
        <v>15</v>
      </c>
      <c r="E60" s="19">
        <v>600</v>
      </c>
      <c r="F60" s="19">
        <v>3000</v>
      </c>
      <c r="G60" s="19" t="s">
        <v>240</v>
      </c>
      <c r="H60" s="19" t="s">
        <v>241</v>
      </c>
      <c r="I60" s="19">
        <v>6000</v>
      </c>
      <c r="J60" s="19">
        <v>1200</v>
      </c>
      <c r="K60" s="19">
        <v>2</v>
      </c>
      <c r="L60" s="20">
        <v>0.13200000000000001</v>
      </c>
      <c r="M60" s="19">
        <v>1</v>
      </c>
      <c r="N60" s="20">
        <f t="shared" si="0"/>
        <v>0.13200000000000001</v>
      </c>
      <c r="O60" s="20">
        <f t="shared" si="1"/>
        <v>0.26400000000000001</v>
      </c>
      <c r="P60" s="19">
        <v>154</v>
      </c>
      <c r="Q60" s="19" t="s">
        <v>188</v>
      </c>
      <c r="R60" s="19" t="s">
        <v>242</v>
      </c>
      <c r="S60" s="19">
        <v>0</v>
      </c>
      <c r="T60" s="19">
        <v>0</v>
      </c>
    </row>
    <row r="61" spans="1:20" ht="15.75" customHeight="1" x14ac:dyDescent="0.3">
      <c r="A61" s="19">
        <v>10</v>
      </c>
      <c r="B61" s="19" t="s">
        <v>13</v>
      </c>
      <c r="C61" s="19" t="s">
        <v>14</v>
      </c>
      <c r="D61" s="19" t="s">
        <v>15</v>
      </c>
      <c r="E61" s="19">
        <v>600</v>
      </c>
      <c r="F61" s="19">
        <v>3000</v>
      </c>
      <c r="G61" s="19" t="s">
        <v>243</v>
      </c>
      <c r="H61" s="19" t="s">
        <v>244</v>
      </c>
      <c r="I61" s="19">
        <v>12000</v>
      </c>
      <c r="J61" s="19">
        <v>2400</v>
      </c>
      <c r="K61" s="19">
        <v>4</v>
      </c>
      <c r="L61" s="20">
        <v>6.4699999999999994E-2</v>
      </c>
      <c r="M61" s="19">
        <v>1</v>
      </c>
      <c r="N61" s="20">
        <f t="shared" si="0"/>
        <v>6.4699999999999994E-2</v>
      </c>
      <c r="O61" s="20">
        <f t="shared" si="1"/>
        <v>0.25879999999999997</v>
      </c>
      <c r="P61" s="19">
        <v>84</v>
      </c>
      <c r="Q61" s="19" t="s">
        <v>245</v>
      </c>
      <c r="R61" s="19" t="s">
        <v>246</v>
      </c>
      <c r="S61" s="19">
        <v>0</v>
      </c>
      <c r="T61" s="19">
        <v>0</v>
      </c>
    </row>
    <row r="62" spans="1:20" ht="15.75" customHeight="1" x14ac:dyDescent="0.3">
      <c r="A62" s="19">
        <v>10</v>
      </c>
      <c r="B62" s="19" t="s">
        <v>13</v>
      </c>
      <c r="C62" s="19" t="s">
        <v>14</v>
      </c>
      <c r="D62" s="19" t="s">
        <v>15</v>
      </c>
      <c r="E62" s="19">
        <v>600</v>
      </c>
      <c r="F62" s="19">
        <v>3000</v>
      </c>
      <c r="G62" s="19" t="s">
        <v>247</v>
      </c>
      <c r="H62" s="19" t="s">
        <v>248</v>
      </c>
      <c r="I62" s="19">
        <v>3000</v>
      </c>
      <c r="J62" s="19">
        <v>600</v>
      </c>
      <c r="K62" s="19">
        <v>1</v>
      </c>
      <c r="L62" s="20">
        <v>0.25779999999999997</v>
      </c>
      <c r="M62" s="19">
        <v>1</v>
      </c>
      <c r="N62" s="20">
        <f t="shared" si="0"/>
        <v>0.25779999999999997</v>
      </c>
      <c r="O62" s="20">
        <f t="shared" si="1"/>
        <v>0.25779999999999997</v>
      </c>
      <c r="P62" s="19">
        <v>126</v>
      </c>
      <c r="Q62" s="19" t="s">
        <v>249</v>
      </c>
      <c r="R62" s="19" t="s">
        <v>250</v>
      </c>
      <c r="S62" s="19">
        <v>0</v>
      </c>
      <c r="T62" s="19">
        <v>0</v>
      </c>
    </row>
    <row r="63" spans="1:20" ht="15.75" customHeight="1" x14ac:dyDescent="0.3">
      <c r="A63" s="19">
        <v>10</v>
      </c>
      <c r="B63" s="19" t="s">
        <v>13</v>
      </c>
      <c r="C63" s="19" t="s">
        <v>14</v>
      </c>
      <c r="D63" s="19" t="s">
        <v>15</v>
      </c>
      <c r="E63" s="19">
        <v>600</v>
      </c>
      <c r="F63" s="19">
        <v>3000</v>
      </c>
      <c r="G63" s="19" t="s">
        <v>251</v>
      </c>
      <c r="H63" s="19" t="s">
        <v>252</v>
      </c>
      <c r="I63" s="19">
        <v>9000</v>
      </c>
      <c r="J63" s="19">
        <v>1800</v>
      </c>
      <c r="K63" s="19">
        <v>3</v>
      </c>
      <c r="L63" s="20">
        <v>8.5000000000000006E-2</v>
      </c>
      <c r="M63" s="19">
        <v>1</v>
      </c>
      <c r="N63" s="20">
        <f t="shared" si="0"/>
        <v>8.5000000000000006E-2</v>
      </c>
      <c r="O63" s="20">
        <f t="shared" si="1"/>
        <v>0.255</v>
      </c>
      <c r="P63" s="19">
        <v>142</v>
      </c>
      <c r="Q63" s="19" t="s">
        <v>253</v>
      </c>
      <c r="R63" s="19" t="s">
        <v>254</v>
      </c>
      <c r="S63" s="19">
        <v>0</v>
      </c>
      <c r="T63" s="19">
        <v>0</v>
      </c>
    </row>
    <row r="64" spans="1:20" ht="15.75" customHeight="1" x14ac:dyDescent="0.3">
      <c r="A64" s="19">
        <v>10</v>
      </c>
      <c r="B64" s="19" t="s">
        <v>13</v>
      </c>
      <c r="C64" s="19" t="s">
        <v>14</v>
      </c>
      <c r="D64" s="19" t="s">
        <v>15</v>
      </c>
      <c r="E64" s="19">
        <v>600</v>
      </c>
      <c r="F64" s="19">
        <v>3000</v>
      </c>
      <c r="G64" s="19" t="s">
        <v>255</v>
      </c>
      <c r="H64" s="19" t="s">
        <v>256</v>
      </c>
      <c r="I64" s="19">
        <v>3000</v>
      </c>
      <c r="J64" s="19">
        <v>600</v>
      </c>
      <c r="K64" s="19">
        <v>1</v>
      </c>
      <c r="L64" s="20">
        <v>0.25</v>
      </c>
      <c r="M64" s="19">
        <v>1</v>
      </c>
      <c r="N64" s="20">
        <f t="shared" si="0"/>
        <v>0.25</v>
      </c>
      <c r="O64" s="20">
        <f t="shared" si="1"/>
        <v>0.25</v>
      </c>
      <c r="P64" s="19">
        <v>182</v>
      </c>
      <c r="Q64" s="19" t="s">
        <v>188</v>
      </c>
      <c r="R64" s="19" t="s">
        <v>257</v>
      </c>
      <c r="S64" s="19">
        <v>0</v>
      </c>
      <c r="T64" s="19">
        <v>0</v>
      </c>
    </row>
    <row r="65" spans="1:20" ht="15.75" customHeight="1" x14ac:dyDescent="0.3">
      <c r="A65" s="19">
        <v>10</v>
      </c>
      <c r="B65" s="19" t="s">
        <v>13</v>
      </c>
      <c r="C65" s="19" t="s">
        <v>14</v>
      </c>
      <c r="D65" s="19" t="s">
        <v>15</v>
      </c>
      <c r="E65" s="19">
        <v>600</v>
      </c>
      <c r="F65" s="19">
        <v>3000</v>
      </c>
      <c r="G65" s="19" t="s">
        <v>258</v>
      </c>
      <c r="H65" s="19" t="s">
        <v>259</v>
      </c>
      <c r="I65" s="19">
        <v>6000</v>
      </c>
      <c r="J65" s="19">
        <v>1200</v>
      </c>
      <c r="K65" s="19">
        <v>2</v>
      </c>
      <c r="L65" s="20">
        <v>0.12</v>
      </c>
      <c r="M65" s="19">
        <v>1</v>
      </c>
      <c r="N65" s="20">
        <f t="shared" si="0"/>
        <v>0.12</v>
      </c>
      <c r="O65" s="20">
        <f t="shared" si="1"/>
        <v>0.24</v>
      </c>
      <c r="P65" s="19">
        <v>84</v>
      </c>
      <c r="Q65" s="19" t="s">
        <v>180</v>
      </c>
      <c r="R65" s="19" t="s">
        <v>260</v>
      </c>
      <c r="S65" s="19">
        <v>0</v>
      </c>
      <c r="T65" s="19">
        <v>0</v>
      </c>
    </row>
    <row r="66" spans="1:20" ht="15.75" customHeight="1" x14ac:dyDescent="0.3">
      <c r="A66" s="19">
        <v>10</v>
      </c>
      <c r="B66" s="19" t="s">
        <v>13</v>
      </c>
      <c r="C66" s="19" t="s">
        <v>14</v>
      </c>
      <c r="D66" s="19" t="s">
        <v>15</v>
      </c>
      <c r="E66" s="19">
        <v>600</v>
      </c>
      <c r="F66" s="19">
        <v>3000</v>
      </c>
      <c r="G66" s="19" t="s">
        <v>261</v>
      </c>
      <c r="H66" s="19" t="s">
        <v>262</v>
      </c>
      <c r="I66" s="19">
        <v>6000</v>
      </c>
      <c r="J66" s="19">
        <v>1200</v>
      </c>
      <c r="K66" s="19">
        <v>2</v>
      </c>
      <c r="L66" s="20">
        <v>0.11899999999999999</v>
      </c>
      <c r="M66" s="19">
        <v>1</v>
      </c>
      <c r="N66" s="20">
        <f t="shared" si="0"/>
        <v>0.11899999999999999</v>
      </c>
      <c r="O66" s="20">
        <f t="shared" si="1"/>
        <v>0.23799999999999999</v>
      </c>
      <c r="P66" s="19">
        <v>245</v>
      </c>
      <c r="Q66" s="19" t="s">
        <v>105</v>
      </c>
      <c r="R66" s="19" t="s">
        <v>263</v>
      </c>
      <c r="S66" s="19">
        <v>0</v>
      </c>
      <c r="T66" s="19">
        <v>0</v>
      </c>
    </row>
    <row r="67" spans="1:20" ht="15.75" customHeight="1" x14ac:dyDescent="0.3">
      <c r="A67" s="19">
        <v>10</v>
      </c>
      <c r="B67" s="19" t="s">
        <v>13</v>
      </c>
      <c r="C67" s="19" t="s">
        <v>14</v>
      </c>
      <c r="D67" s="19" t="s">
        <v>15</v>
      </c>
      <c r="E67" s="19">
        <v>600</v>
      </c>
      <c r="F67" s="19">
        <v>3000</v>
      </c>
      <c r="G67" s="19" t="s">
        <v>264</v>
      </c>
      <c r="H67" s="19" t="s">
        <v>265</v>
      </c>
      <c r="I67" s="19">
        <v>3000</v>
      </c>
      <c r="J67" s="19">
        <v>600</v>
      </c>
      <c r="K67" s="19">
        <v>1</v>
      </c>
      <c r="L67" s="20">
        <v>0.23729</v>
      </c>
      <c r="M67" s="19">
        <v>1</v>
      </c>
      <c r="N67" s="20">
        <f t="shared" si="0"/>
        <v>0.23729</v>
      </c>
      <c r="O67" s="20">
        <f t="shared" si="1"/>
        <v>0.23729</v>
      </c>
      <c r="P67" s="19">
        <v>7</v>
      </c>
      <c r="Q67" s="19" t="s">
        <v>266</v>
      </c>
      <c r="R67" s="19" t="s">
        <v>267</v>
      </c>
      <c r="S67" s="19">
        <v>0</v>
      </c>
      <c r="T67" s="19">
        <v>0</v>
      </c>
    </row>
    <row r="68" spans="1:20" ht="15.75" customHeight="1" x14ac:dyDescent="0.3">
      <c r="A68" s="19">
        <v>10</v>
      </c>
      <c r="B68" s="19" t="s">
        <v>13</v>
      </c>
      <c r="C68" s="19" t="s">
        <v>14</v>
      </c>
      <c r="D68" s="19" t="s">
        <v>15</v>
      </c>
      <c r="E68" s="19">
        <v>600</v>
      </c>
      <c r="F68" s="19">
        <v>3000</v>
      </c>
      <c r="G68" s="19" t="s">
        <v>268</v>
      </c>
      <c r="H68" s="19" t="s">
        <v>269</v>
      </c>
      <c r="I68" s="19">
        <v>6000</v>
      </c>
      <c r="J68" s="19">
        <v>1200</v>
      </c>
      <c r="K68" s="19">
        <v>2</v>
      </c>
      <c r="L68" s="20">
        <v>0.11761000000000001</v>
      </c>
      <c r="M68" s="19">
        <v>1</v>
      </c>
      <c r="N68" s="20">
        <f t="shared" si="0"/>
        <v>0.11761000000000001</v>
      </c>
      <c r="O68" s="20">
        <f t="shared" si="1"/>
        <v>0.23522000000000001</v>
      </c>
      <c r="P68" s="19">
        <v>364</v>
      </c>
      <c r="Q68" s="19" t="s">
        <v>208</v>
      </c>
      <c r="R68" s="19" t="s">
        <v>270</v>
      </c>
      <c r="S68" s="19">
        <v>0</v>
      </c>
      <c r="T68" s="19">
        <v>0</v>
      </c>
    </row>
    <row r="69" spans="1:20" ht="15.75" customHeight="1" x14ac:dyDescent="0.3">
      <c r="A69" s="19">
        <v>10</v>
      </c>
      <c r="B69" s="19" t="s">
        <v>13</v>
      </c>
      <c r="C69" s="19" t="s">
        <v>14</v>
      </c>
      <c r="D69" s="19" t="s">
        <v>15</v>
      </c>
      <c r="E69" s="19">
        <v>600</v>
      </c>
      <c r="F69" s="19">
        <v>3000</v>
      </c>
      <c r="G69" s="19" t="s">
        <v>271</v>
      </c>
      <c r="H69" s="19" t="s">
        <v>272</v>
      </c>
      <c r="I69" s="19">
        <v>21000</v>
      </c>
      <c r="J69" s="19">
        <v>4200</v>
      </c>
      <c r="K69" s="19">
        <v>7</v>
      </c>
      <c r="L69" s="20">
        <v>3.2000000000000001E-2</v>
      </c>
      <c r="M69" s="19">
        <v>1</v>
      </c>
      <c r="N69" s="20">
        <f t="shared" si="0"/>
        <v>3.2000000000000001E-2</v>
      </c>
      <c r="O69" s="20">
        <f t="shared" si="1"/>
        <v>0.224</v>
      </c>
      <c r="P69" s="19">
        <v>189</v>
      </c>
      <c r="Q69" s="19" t="s">
        <v>105</v>
      </c>
      <c r="R69" s="19" t="s">
        <v>273</v>
      </c>
      <c r="S69" s="19">
        <v>0</v>
      </c>
      <c r="T69" s="19">
        <v>0</v>
      </c>
    </row>
    <row r="70" spans="1:20" ht="15.75" customHeight="1" x14ac:dyDescent="0.3">
      <c r="A70" s="19">
        <v>10</v>
      </c>
      <c r="B70" s="19" t="s">
        <v>13</v>
      </c>
      <c r="C70" s="19" t="s">
        <v>14</v>
      </c>
      <c r="D70" s="19" t="s">
        <v>15</v>
      </c>
      <c r="E70" s="19">
        <v>600</v>
      </c>
      <c r="F70" s="19">
        <v>3000</v>
      </c>
      <c r="G70" s="19" t="s">
        <v>274</v>
      </c>
      <c r="H70" s="19" t="s">
        <v>275</v>
      </c>
      <c r="I70" s="19">
        <v>3000</v>
      </c>
      <c r="J70" s="19">
        <v>600</v>
      </c>
      <c r="K70" s="19">
        <v>1</v>
      </c>
      <c r="L70" s="20">
        <v>0.20100000000000001</v>
      </c>
      <c r="M70" s="19">
        <v>1</v>
      </c>
      <c r="N70" s="20">
        <f t="shared" si="0"/>
        <v>0.20100000000000001</v>
      </c>
      <c r="O70" s="20">
        <f t="shared" si="1"/>
        <v>0.20100000000000001</v>
      </c>
      <c r="P70" s="19">
        <v>203</v>
      </c>
      <c r="Q70" s="19" t="s">
        <v>94</v>
      </c>
      <c r="R70" s="19" t="s">
        <v>276</v>
      </c>
      <c r="S70" s="19">
        <v>0</v>
      </c>
      <c r="T70" s="19">
        <v>0</v>
      </c>
    </row>
    <row r="71" spans="1:20" ht="15.75" customHeight="1" x14ac:dyDescent="0.3">
      <c r="A71" s="19">
        <v>10</v>
      </c>
      <c r="B71" s="19" t="s">
        <v>13</v>
      </c>
      <c r="C71" s="19" t="s">
        <v>14</v>
      </c>
      <c r="D71" s="19" t="s">
        <v>15</v>
      </c>
      <c r="E71" s="19">
        <v>600</v>
      </c>
      <c r="F71" s="19">
        <v>3000</v>
      </c>
      <c r="G71" s="19" t="s">
        <v>277</v>
      </c>
      <c r="H71" s="19" t="s">
        <v>278</v>
      </c>
      <c r="I71" s="19">
        <v>6000</v>
      </c>
      <c r="J71" s="19">
        <v>1200</v>
      </c>
      <c r="K71" s="19">
        <v>2</v>
      </c>
      <c r="L71" s="20">
        <v>0.10042</v>
      </c>
      <c r="M71" s="19">
        <v>1</v>
      </c>
      <c r="N71" s="20">
        <f t="shared" si="0"/>
        <v>0.10042</v>
      </c>
      <c r="O71" s="20">
        <f t="shared" si="1"/>
        <v>0.20083999999999999</v>
      </c>
      <c r="P71" s="19">
        <v>365</v>
      </c>
      <c r="Q71" s="19" t="s">
        <v>219</v>
      </c>
      <c r="R71" s="19" t="s">
        <v>279</v>
      </c>
      <c r="S71" s="19">
        <v>0</v>
      </c>
      <c r="T71" s="19">
        <v>0</v>
      </c>
    </row>
    <row r="72" spans="1:20" ht="15.75" customHeight="1" x14ac:dyDescent="0.3">
      <c r="A72" s="19">
        <v>10</v>
      </c>
      <c r="B72" s="19" t="s">
        <v>13</v>
      </c>
      <c r="C72" s="19" t="s">
        <v>14</v>
      </c>
      <c r="D72" s="19" t="s">
        <v>15</v>
      </c>
      <c r="E72" s="19">
        <v>600</v>
      </c>
      <c r="F72" s="19">
        <v>3000</v>
      </c>
      <c r="G72" s="19" t="s">
        <v>280</v>
      </c>
      <c r="H72" s="19" t="s">
        <v>281</v>
      </c>
      <c r="I72" s="19">
        <v>3000</v>
      </c>
      <c r="J72" s="19">
        <v>600</v>
      </c>
      <c r="K72" s="19">
        <v>1</v>
      </c>
      <c r="L72" s="20">
        <v>0.2</v>
      </c>
      <c r="M72" s="19">
        <v>1</v>
      </c>
      <c r="N72" s="20">
        <f t="shared" si="0"/>
        <v>0.2</v>
      </c>
      <c r="O72" s="20">
        <f t="shared" si="1"/>
        <v>0.2</v>
      </c>
      <c r="P72" s="19">
        <v>118</v>
      </c>
      <c r="Q72" s="19" t="s">
        <v>208</v>
      </c>
      <c r="R72" s="19" t="s">
        <v>282</v>
      </c>
      <c r="S72" s="19">
        <v>0</v>
      </c>
      <c r="T72" s="19">
        <v>0</v>
      </c>
    </row>
    <row r="73" spans="1:20" ht="15.75" customHeight="1" x14ac:dyDescent="0.3">
      <c r="A73" s="19">
        <v>10</v>
      </c>
      <c r="B73" s="19" t="s">
        <v>13</v>
      </c>
      <c r="C73" s="19" t="s">
        <v>14</v>
      </c>
      <c r="D73" s="19" t="s">
        <v>15</v>
      </c>
      <c r="E73" s="19">
        <v>600</v>
      </c>
      <c r="F73" s="19">
        <v>3000</v>
      </c>
      <c r="G73" s="19" t="s">
        <v>283</v>
      </c>
      <c r="H73" s="19" t="s">
        <v>284</v>
      </c>
      <c r="I73" s="19">
        <v>3000</v>
      </c>
      <c r="J73" s="19">
        <v>600</v>
      </c>
      <c r="K73" s="19">
        <v>1</v>
      </c>
      <c r="L73" s="20">
        <v>0.18</v>
      </c>
      <c r="M73" s="19">
        <v>1</v>
      </c>
      <c r="N73" s="20">
        <f t="shared" si="0"/>
        <v>0.18</v>
      </c>
      <c r="O73" s="20">
        <f t="shared" si="1"/>
        <v>0.18</v>
      </c>
      <c r="P73" s="19">
        <v>119</v>
      </c>
      <c r="Q73" s="19" t="s">
        <v>285</v>
      </c>
      <c r="R73" s="19" t="s">
        <v>286</v>
      </c>
      <c r="S73" s="19">
        <v>0</v>
      </c>
      <c r="T73" s="19">
        <v>0</v>
      </c>
    </row>
    <row r="74" spans="1:20" ht="15.75" customHeight="1" x14ac:dyDescent="0.3">
      <c r="A74" s="19">
        <v>10</v>
      </c>
      <c r="B74" s="19" t="s">
        <v>13</v>
      </c>
      <c r="C74" s="19" t="s">
        <v>14</v>
      </c>
      <c r="D74" s="19" t="s">
        <v>15</v>
      </c>
      <c r="E74" s="19">
        <v>600</v>
      </c>
      <c r="F74" s="19">
        <v>3000</v>
      </c>
      <c r="G74" s="19" t="s">
        <v>287</v>
      </c>
      <c r="H74" s="19" t="s">
        <v>288</v>
      </c>
      <c r="I74" s="19">
        <v>15000</v>
      </c>
      <c r="J74" s="19">
        <v>3000</v>
      </c>
      <c r="K74" s="19">
        <v>5</v>
      </c>
      <c r="L74" s="20">
        <v>3.4000000000000002E-2</v>
      </c>
      <c r="M74" s="19">
        <v>1</v>
      </c>
      <c r="N74" s="20">
        <f t="shared" si="0"/>
        <v>3.4000000000000002E-2</v>
      </c>
      <c r="O74" s="20">
        <f t="shared" si="1"/>
        <v>0.17</v>
      </c>
      <c r="P74" s="19">
        <v>365</v>
      </c>
      <c r="Q74" s="19" t="s">
        <v>208</v>
      </c>
      <c r="R74" s="19" t="s">
        <v>289</v>
      </c>
      <c r="S74" s="19">
        <v>0</v>
      </c>
      <c r="T74" s="19">
        <v>0</v>
      </c>
    </row>
    <row r="75" spans="1:20" ht="15.75" customHeight="1" x14ac:dyDescent="0.3">
      <c r="A75" s="19">
        <v>10</v>
      </c>
      <c r="B75" s="19" t="s">
        <v>13</v>
      </c>
      <c r="C75" s="19" t="s">
        <v>14</v>
      </c>
      <c r="D75" s="19" t="s">
        <v>15</v>
      </c>
      <c r="E75" s="19">
        <v>600</v>
      </c>
      <c r="F75" s="19">
        <v>3000</v>
      </c>
      <c r="G75" s="19" t="s">
        <v>290</v>
      </c>
      <c r="H75" s="19" t="s">
        <v>291</v>
      </c>
      <c r="I75" s="19">
        <v>3000</v>
      </c>
      <c r="J75" s="19">
        <v>600</v>
      </c>
      <c r="K75" s="19">
        <v>1</v>
      </c>
      <c r="L75" s="20">
        <v>0.16364999999999999</v>
      </c>
      <c r="M75" s="19">
        <v>1</v>
      </c>
      <c r="N75" s="20">
        <f t="shared" si="0"/>
        <v>0.16364999999999999</v>
      </c>
      <c r="O75" s="20">
        <f t="shared" si="1"/>
        <v>0.16364999999999999</v>
      </c>
      <c r="P75" s="19">
        <v>87</v>
      </c>
      <c r="Q75" s="19" t="s">
        <v>229</v>
      </c>
      <c r="R75" s="19" t="s">
        <v>292</v>
      </c>
      <c r="S75" s="19">
        <v>0</v>
      </c>
      <c r="T75" s="19">
        <v>0</v>
      </c>
    </row>
    <row r="76" spans="1:20" ht="15.75" customHeight="1" x14ac:dyDescent="0.3">
      <c r="A76" s="19">
        <v>10</v>
      </c>
      <c r="B76" s="19" t="s">
        <v>13</v>
      </c>
      <c r="C76" s="19" t="s">
        <v>14</v>
      </c>
      <c r="D76" s="19" t="s">
        <v>15</v>
      </c>
      <c r="E76" s="19">
        <v>600</v>
      </c>
      <c r="F76" s="19">
        <v>3000</v>
      </c>
      <c r="G76" s="19" t="s">
        <v>293</v>
      </c>
      <c r="H76" s="19" t="s">
        <v>294</v>
      </c>
      <c r="I76" s="19">
        <v>3000</v>
      </c>
      <c r="J76" s="19">
        <v>600</v>
      </c>
      <c r="K76" s="19">
        <v>1</v>
      </c>
      <c r="L76" s="20">
        <v>0.13979</v>
      </c>
      <c r="M76" s="19">
        <v>1</v>
      </c>
      <c r="N76" s="20">
        <f t="shared" si="0"/>
        <v>0.13979</v>
      </c>
      <c r="O76" s="20">
        <f t="shared" si="1"/>
        <v>0.13979</v>
      </c>
      <c r="P76" s="19">
        <v>152</v>
      </c>
      <c r="Q76" s="19" t="s">
        <v>188</v>
      </c>
      <c r="R76" s="19" t="s">
        <v>295</v>
      </c>
      <c r="S76" s="19">
        <v>0</v>
      </c>
      <c r="T76" s="19">
        <v>0</v>
      </c>
    </row>
    <row r="77" spans="1:20" ht="15.75" customHeight="1" x14ac:dyDescent="0.3">
      <c r="A77" s="19">
        <v>10</v>
      </c>
      <c r="B77" s="19" t="s">
        <v>13</v>
      </c>
      <c r="C77" s="19" t="s">
        <v>14</v>
      </c>
      <c r="D77" s="19" t="s">
        <v>15</v>
      </c>
      <c r="E77" s="19">
        <v>600</v>
      </c>
      <c r="F77" s="19">
        <v>3000</v>
      </c>
      <c r="G77" s="19" t="s">
        <v>296</v>
      </c>
      <c r="H77" s="19" t="s">
        <v>297</v>
      </c>
      <c r="I77" s="19">
        <v>3000</v>
      </c>
      <c r="J77" s="19">
        <v>600</v>
      </c>
      <c r="K77" s="19">
        <v>1</v>
      </c>
      <c r="L77" s="20">
        <v>0.13896</v>
      </c>
      <c r="M77" s="19">
        <v>1</v>
      </c>
      <c r="N77" s="20">
        <f t="shared" si="0"/>
        <v>0.13896</v>
      </c>
      <c r="O77" s="20">
        <f t="shared" si="1"/>
        <v>0.13896</v>
      </c>
      <c r="P77" s="19">
        <v>21</v>
      </c>
      <c r="Q77" s="19" t="s">
        <v>298</v>
      </c>
      <c r="R77" s="19" t="s">
        <v>299</v>
      </c>
      <c r="S77" s="19">
        <v>0</v>
      </c>
      <c r="T77" s="19">
        <v>0</v>
      </c>
    </row>
    <row r="78" spans="1:20" ht="15.75" customHeight="1" x14ac:dyDescent="0.3">
      <c r="A78" s="19">
        <v>10</v>
      </c>
      <c r="B78" s="19" t="s">
        <v>13</v>
      </c>
      <c r="C78" s="19" t="s">
        <v>14</v>
      </c>
      <c r="D78" s="19" t="s">
        <v>15</v>
      </c>
      <c r="E78" s="19">
        <v>600</v>
      </c>
      <c r="F78" s="19">
        <v>3000</v>
      </c>
      <c r="G78" s="19" t="s">
        <v>300</v>
      </c>
      <c r="H78" s="19" t="s">
        <v>301</v>
      </c>
      <c r="I78" s="19">
        <v>3000</v>
      </c>
      <c r="J78" s="19">
        <v>600</v>
      </c>
      <c r="K78" s="19">
        <v>1</v>
      </c>
      <c r="L78" s="20">
        <v>0.13200000000000001</v>
      </c>
      <c r="M78" s="19">
        <v>1</v>
      </c>
      <c r="N78" s="20">
        <f t="shared" si="0"/>
        <v>0.13200000000000001</v>
      </c>
      <c r="O78" s="20">
        <f t="shared" si="1"/>
        <v>0.13200000000000001</v>
      </c>
      <c r="P78" s="19">
        <v>365</v>
      </c>
      <c r="Q78" s="19" t="s">
        <v>302</v>
      </c>
      <c r="R78" s="19" t="s">
        <v>303</v>
      </c>
      <c r="S78" s="19">
        <v>0</v>
      </c>
      <c r="T78" s="19">
        <v>0</v>
      </c>
    </row>
    <row r="79" spans="1:20" ht="15.75" customHeight="1" x14ac:dyDescent="0.3">
      <c r="A79" s="19">
        <v>10</v>
      </c>
      <c r="B79" s="19" t="s">
        <v>13</v>
      </c>
      <c r="C79" s="19" t="s">
        <v>14</v>
      </c>
      <c r="D79" s="19" t="s">
        <v>15</v>
      </c>
      <c r="E79" s="19">
        <v>600</v>
      </c>
      <c r="F79" s="19">
        <v>3000</v>
      </c>
      <c r="G79" s="19" t="s">
        <v>304</v>
      </c>
      <c r="H79" s="19" t="s">
        <v>305</v>
      </c>
      <c r="I79" s="19">
        <v>3000</v>
      </c>
      <c r="J79" s="19">
        <v>600</v>
      </c>
      <c r="K79" s="19">
        <v>1</v>
      </c>
      <c r="L79" s="20">
        <v>0.12742999999999999</v>
      </c>
      <c r="M79" s="19">
        <v>1</v>
      </c>
      <c r="N79" s="20">
        <f t="shared" si="0"/>
        <v>0.12742999999999999</v>
      </c>
      <c r="O79" s="20">
        <f t="shared" si="1"/>
        <v>0.12742999999999999</v>
      </c>
      <c r="P79" s="19">
        <v>84</v>
      </c>
      <c r="Q79" s="19" t="s">
        <v>74</v>
      </c>
      <c r="R79" s="19" t="s">
        <v>306</v>
      </c>
      <c r="S79" s="19">
        <v>0</v>
      </c>
      <c r="T79" s="19">
        <v>0</v>
      </c>
    </row>
    <row r="80" spans="1:20" ht="15.75" customHeight="1" x14ac:dyDescent="0.3">
      <c r="A80" s="19">
        <v>10</v>
      </c>
      <c r="B80" s="19" t="s">
        <v>13</v>
      </c>
      <c r="C80" s="19" t="s">
        <v>14</v>
      </c>
      <c r="D80" s="19" t="s">
        <v>15</v>
      </c>
      <c r="E80" s="19">
        <v>600</v>
      </c>
      <c r="F80" s="19">
        <v>3000</v>
      </c>
      <c r="G80" s="19" t="s">
        <v>307</v>
      </c>
      <c r="H80" s="19" t="s">
        <v>308</v>
      </c>
      <c r="I80" s="19">
        <v>3000</v>
      </c>
      <c r="J80" s="19">
        <v>600</v>
      </c>
      <c r="K80" s="19">
        <v>1</v>
      </c>
      <c r="L80" s="20">
        <v>0.125</v>
      </c>
      <c r="M80" s="19">
        <v>1</v>
      </c>
      <c r="N80" s="20">
        <f t="shared" si="0"/>
        <v>0.125</v>
      </c>
      <c r="O80" s="20">
        <f t="shared" si="1"/>
        <v>0.125</v>
      </c>
      <c r="P80" s="19">
        <v>365</v>
      </c>
      <c r="Q80" s="19" t="s">
        <v>129</v>
      </c>
      <c r="R80" s="19" t="s">
        <v>309</v>
      </c>
      <c r="S80" s="19">
        <v>0</v>
      </c>
      <c r="T80" s="19">
        <v>0</v>
      </c>
    </row>
    <row r="81" spans="1:20" ht="15.75" customHeight="1" x14ac:dyDescent="0.3">
      <c r="A81" s="19">
        <v>10</v>
      </c>
      <c r="B81" s="19" t="s">
        <v>13</v>
      </c>
      <c r="C81" s="19" t="s">
        <v>14</v>
      </c>
      <c r="D81" s="19" t="s">
        <v>15</v>
      </c>
      <c r="E81" s="19">
        <v>600</v>
      </c>
      <c r="F81" s="19">
        <v>3000</v>
      </c>
      <c r="G81" s="19" t="s">
        <v>310</v>
      </c>
      <c r="H81" s="19" t="s">
        <v>311</v>
      </c>
      <c r="I81" s="19">
        <v>21000</v>
      </c>
      <c r="J81" s="19">
        <v>4200</v>
      </c>
      <c r="K81" s="19">
        <v>7</v>
      </c>
      <c r="L81" s="20">
        <v>1.72E-2</v>
      </c>
      <c r="M81" s="19">
        <v>1</v>
      </c>
      <c r="N81" s="20">
        <f t="shared" si="0"/>
        <v>1.72E-2</v>
      </c>
      <c r="O81" s="20">
        <f t="shared" si="1"/>
        <v>0.12040000000000001</v>
      </c>
      <c r="P81" s="19">
        <v>154</v>
      </c>
      <c r="Q81" s="19" t="s">
        <v>312</v>
      </c>
      <c r="R81" s="19" t="s">
        <v>313</v>
      </c>
      <c r="S81" s="19">
        <v>0</v>
      </c>
      <c r="T81" s="19">
        <v>0</v>
      </c>
    </row>
    <row r="82" spans="1:20" ht="15.75" customHeight="1" x14ac:dyDescent="0.3">
      <c r="A82" s="19">
        <v>10</v>
      </c>
      <c r="B82" s="19" t="s">
        <v>13</v>
      </c>
      <c r="C82" s="19" t="s">
        <v>14</v>
      </c>
      <c r="D82" s="19" t="s">
        <v>15</v>
      </c>
      <c r="E82" s="19">
        <v>600</v>
      </c>
      <c r="F82" s="19">
        <v>3000</v>
      </c>
      <c r="G82" s="19" t="s">
        <v>314</v>
      </c>
      <c r="H82" s="19" t="s">
        <v>315</v>
      </c>
      <c r="I82" s="19">
        <v>3000</v>
      </c>
      <c r="J82" s="19">
        <v>600</v>
      </c>
      <c r="K82" s="19">
        <v>1</v>
      </c>
      <c r="L82" s="20">
        <v>0.11899999999999999</v>
      </c>
      <c r="M82" s="19">
        <v>1</v>
      </c>
      <c r="N82" s="20">
        <f t="shared" si="0"/>
        <v>0.11899999999999999</v>
      </c>
      <c r="O82" s="20">
        <f t="shared" si="1"/>
        <v>0.11899999999999999</v>
      </c>
      <c r="P82" s="19">
        <v>294</v>
      </c>
      <c r="Q82" s="19" t="s">
        <v>249</v>
      </c>
      <c r="R82" s="19" t="s">
        <v>316</v>
      </c>
      <c r="S82" s="19">
        <v>0</v>
      </c>
      <c r="T82" s="19">
        <v>0</v>
      </c>
    </row>
    <row r="83" spans="1:20" ht="15.75" customHeight="1" x14ac:dyDescent="0.3">
      <c r="A83" s="19">
        <v>10</v>
      </c>
      <c r="B83" s="19" t="s">
        <v>13</v>
      </c>
      <c r="C83" s="19" t="s">
        <v>14</v>
      </c>
      <c r="D83" s="19" t="s">
        <v>15</v>
      </c>
      <c r="E83" s="19">
        <v>600</v>
      </c>
      <c r="F83" s="19">
        <v>3000</v>
      </c>
      <c r="G83" s="19" t="s">
        <v>317</v>
      </c>
      <c r="H83" s="19" t="s">
        <v>318</v>
      </c>
      <c r="I83" s="19">
        <v>3000</v>
      </c>
      <c r="J83" s="19">
        <v>600</v>
      </c>
      <c r="K83" s="19">
        <v>1</v>
      </c>
      <c r="L83" s="20">
        <v>0.11183</v>
      </c>
      <c r="M83" s="19">
        <v>1</v>
      </c>
      <c r="N83" s="20">
        <f t="shared" si="0"/>
        <v>0.11183</v>
      </c>
      <c r="O83" s="20">
        <f t="shared" si="1"/>
        <v>0.11183</v>
      </c>
      <c r="P83" s="19">
        <v>84</v>
      </c>
      <c r="Q83" s="19" t="s">
        <v>180</v>
      </c>
      <c r="R83" s="19" t="s">
        <v>319</v>
      </c>
      <c r="S83" s="19">
        <v>0</v>
      </c>
      <c r="T83" s="19">
        <v>0</v>
      </c>
    </row>
    <row r="84" spans="1:20" ht="15.75" customHeight="1" x14ac:dyDescent="0.3">
      <c r="A84" s="19">
        <v>10</v>
      </c>
      <c r="B84" s="19" t="s">
        <v>13</v>
      </c>
      <c r="C84" s="19" t="s">
        <v>14</v>
      </c>
      <c r="D84" s="19" t="s">
        <v>15</v>
      </c>
      <c r="E84" s="19">
        <v>600</v>
      </c>
      <c r="F84" s="19">
        <v>3000</v>
      </c>
      <c r="G84" s="19" t="s">
        <v>320</v>
      </c>
      <c r="H84" s="19" t="s">
        <v>321</v>
      </c>
      <c r="I84" s="19">
        <v>18000</v>
      </c>
      <c r="J84" s="19">
        <v>3600</v>
      </c>
      <c r="K84" s="19">
        <v>6</v>
      </c>
      <c r="L84" s="20">
        <v>1.84E-2</v>
      </c>
      <c r="M84" s="19">
        <v>1</v>
      </c>
      <c r="N84" s="20">
        <f t="shared" si="0"/>
        <v>1.84E-2</v>
      </c>
      <c r="O84" s="20">
        <f t="shared" si="1"/>
        <v>0.1104</v>
      </c>
      <c r="P84" s="19">
        <v>84</v>
      </c>
      <c r="Q84" s="19" t="s">
        <v>74</v>
      </c>
      <c r="R84" s="19" t="s">
        <v>322</v>
      </c>
      <c r="S84" s="19">
        <v>0</v>
      </c>
      <c r="T84" s="19">
        <v>0</v>
      </c>
    </row>
    <row r="85" spans="1:20" ht="15.75" customHeight="1" x14ac:dyDescent="0.3">
      <c r="A85" s="19">
        <v>10</v>
      </c>
      <c r="B85" s="19" t="s">
        <v>13</v>
      </c>
      <c r="C85" s="19" t="s">
        <v>14</v>
      </c>
      <c r="D85" s="19" t="s">
        <v>15</v>
      </c>
      <c r="E85" s="19">
        <v>600</v>
      </c>
      <c r="F85" s="19">
        <v>3000</v>
      </c>
      <c r="G85" s="19" t="s">
        <v>323</v>
      </c>
      <c r="H85" s="19" t="s">
        <v>324</v>
      </c>
      <c r="I85" s="19">
        <v>3000</v>
      </c>
      <c r="J85" s="19">
        <v>600</v>
      </c>
      <c r="K85" s="19">
        <v>1</v>
      </c>
      <c r="L85" s="20">
        <v>0.11</v>
      </c>
      <c r="M85" s="19">
        <v>1</v>
      </c>
      <c r="N85" s="20">
        <f t="shared" si="0"/>
        <v>0.11</v>
      </c>
      <c r="O85" s="20">
        <f t="shared" si="1"/>
        <v>0.11</v>
      </c>
      <c r="P85" s="19">
        <v>252</v>
      </c>
      <c r="Q85" s="19" t="s">
        <v>245</v>
      </c>
      <c r="R85" s="19" t="s">
        <v>325</v>
      </c>
      <c r="S85" s="19">
        <v>0</v>
      </c>
      <c r="T85" s="19">
        <v>0</v>
      </c>
    </row>
    <row r="86" spans="1:20" ht="15.75" customHeight="1" x14ac:dyDescent="0.3">
      <c r="A86" s="19">
        <v>10</v>
      </c>
      <c r="B86" s="19" t="s">
        <v>13</v>
      </c>
      <c r="C86" s="19" t="s">
        <v>14</v>
      </c>
      <c r="D86" s="19" t="s">
        <v>15</v>
      </c>
      <c r="E86" s="19">
        <v>600</v>
      </c>
      <c r="F86" s="19">
        <v>3000</v>
      </c>
      <c r="G86" s="19" t="s">
        <v>326</v>
      </c>
      <c r="H86" s="19" t="s">
        <v>327</v>
      </c>
      <c r="I86" s="19">
        <v>6000</v>
      </c>
      <c r="J86" s="19">
        <v>1200</v>
      </c>
      <c r="K86" s="19">
        <v>2</v>
      </c>
      <c r="L86" s="20">
        <v>5.3999999999999999E-2</v>
      </c>
      <c r="M86" s="19">
        <v>1</v>
      </c>
      <c r="N86" s="20">
        <f t="shared" si="0"/>
        <v>5.3999999999999999E-2</v>
      </c>
      <c r="O86" s="20">
        <f t="shared" si="1"/>
        <v>0.108</v>
      </c>
      <c r="P86" s="19">
        <v>189</v>
      </c>
      <c r="Q86" s="19" t="s">
        <v>208</v>
      </c>
      <c r="R86" s="19" t="s">
        <v>328</v>
      </c>
      <c r="S86" s="19">
        <v>0</v>
      </c>
      <c r="T86" s="19">
        <v>0</v>
      </c>
    </row>
    <row r="87" spans="1:20" ht="15.75" customHeight="1" x14ac:dyDescent="0.3">
      <c r="A87" s="19">
        <v>10</v>
      </c>
      <c r="B87" s="19" t="s">
        <v>13</v>
      </c>
      <c r="C87" s="19" t="s">
        <v>14</v>
      </c>
      <c r="D87" s="19" t="s">
        <v>15</v>
      </c>
      <c r="E87" s="19">
        <v>600</v>
      </c>
      <c r="F87" s="19">
        <v>3000</v>
      </c>
      <c r="G87" s="19" t="s">
        <v>329</v>
      </c>
      <c r="H87" s="19" t="s">
        <v>330</v>
      </c>
      <c r="I87" s="19">
        <v>18000</v>
      </c>
      <c r="J87" s="19">
        <v>3600</v>
      </c>
      <c r="K87" s="19">
        <v>6</v>
      </c>
      <c r="L87" s="20">
        <v>1.7899999999999999E-2</v>
      </c>
      <c r="M87" s="19">
        <v>1</v>
      </c>
      <c r="N87" s="20">
        <f t="shared" si="0"/>
        <v>1.7899999999999999E-2</v>
      </c>
      <c r="O87" s="20">
        <f t="shared" si="1"/>
        <v>0.1074</v>
      </c>
      <c r="P87" s="19">
        <v>280</v>
      </c>
      <c r="Q87" s="19" t="s">
        <v>74</v>
      </c>
      <c r="R87" s="19" t="s">
        <v>331</v>
      </c>
      <c r="S87" s="19">
        <v>0</v>
      </c>
      <c r="T87" s="19">
        <v>0</v>
      </c>
    </row>
    <row r="88" spans="1:20" ht="15.75" customHeight="1" x14ac:dyDescent="0.3">
      <c r="A88" s="19">
        <v>10</v>
      </c>
      <c r="B88" s="19" t="s">
        <v>13</v>
      </c>
      <c r="C88" s="19" t="s">
        <v>14</v>
      </c>
      <c r="D88" s="19" t="s">
        <v>15</v>
      </c>
      <c r="E88" s="19">
        <v>600</v>
      </c>
      <c r="F88" s="19">
        <v>3000</v>
      </c>
      <c r="G88" s="19" t="s">
        <v>332</v>
      </c>
      <c r="H88" s="19" t="s">
        <v>333</v>
      </c>
      <c r="I88" s="19">
        <v>3000</v>
      </c>
      <c r="J88" s="19">
        <v>600</v>
      </c>
      <c r="K88" s="19">
        <v>1</v>
      </c>
      <c r="L88" s="20">
        <v>0.10065</v>
      </c>
      <c r="M88" s="19">
        <v>1</v>
      </c>
      <c r="N88" s="20">
        <f t="shared" si="0"/>
        <v>0.10065</v>
      </c>
      <c r="O88" s="20">
        <f t="shared" si="1"/>
        <v>0.10065</v>
      </c>
      <c r="P88" s="19">
        <v>42</v>
      </c>
      <c r="Q88" s="19" t="s">
        <v>50</v>
      </c>
      <c r="R88" s="19" t="s">
        <v>334</v>
      </c>
      <c r="S88" s="19">
        <v>0</v>
      </c>
      <c r="T88" s="19">
        <v>0</v>
      </c>
    </row>
    <row r="89" spans="1:20" ht="15.75" customHeight="1" x14ac:dyDescent="0.3">
      <c r="A89" s="19">
        <v>10</v>
      </c>
      <c r="B89" s="19" t="s">
        <v>13</v>
      </c>
      <c r="C89" s="19" t="s">
        <v>14</v>
      </c>
      <c r="D89" s="19" t="s">
        <v>15</v>
      </c>
      <c r="E89" s="19">
        <v>600</v>
      </c>
      <c r="F89" s="19">
        <v>3000</v>
      </c>
      <c r="G89" s="19" t="s">
        <v>335</v>
      </c>
      <c r="H89" s="19" t="s">
        <v>336</v>
      </c>
      <c r="I89" s="19">
        <v>3000</v>
      </c>
      <c r="J89" s="19">
        <v>600</v>
      </c>
      <c r="K89" s="19">
        <v>1</v>
      </c>
      <c r="L89" s="20">
        <v>9.8790000000000003E-2</v>
      </c>
      <c r="M89" s="19">
        <v>1</v>
      </c>
      <c r="N89" s="20">
        <f t="shared" si="0"/>
        <v>9.8790000000000003E-2</v>
      </c>
      <c r="O89" s="20">
        <f t="shared" si="1"/>
        <v>9.8790000000000003E-2</v>
      </c>
      <c r="P89" s="19">
        <v>147</v>
      </c>
      <c r="Q89" s="19" t="s">
        <v>74</v>
      </c>
      <c r="R89" s="19" t="s">
        <v>337</v>
      </c>
      <c r="S89" s="19">
        <v>0</v>
      </c>
      <c r="T89" s="19">
        <v>0</v>
      </c>
    </row>
    <row r="90" spans="1:20" ht="15.75" customHeight="1" x14ac:dyDescent="0.3">
      <c r="A90" s="19">
        <v>10</v>
      </c>
      <c r="B90" s="19" t="s">
        <v>13</v>
      </c>
      <c r="C90" s="19" t="s">
        <v>14</v>
      </c>
      <c r="D90" s="19" t="s">
        <v>15</v>
      </c>
      <c r="E90" s="19">
        <v>600</v>
      </c>
      <c r="F90" s="19">
        <v>3000</v>
      </c>
      <c r="G90" s="19" t="s">
        <v>338</v>
      </c>
      <c r="H90" s="19" t="s">
        <v>339</v>
      </c>
      <c r="I90" s="19">
        <v>6000</v>
      </c>
      <c r="J90" s="19">
        <v>1200</v>
      </c>
      <c r="K90" s="19">
        <v>2</v>
      </c>
      <c r="L90" s="20">
        <v>4.1000000000000002E-2</v>
      </c>
      <c r="M90" s="19">
        <v>1</v>
      </c>
      <c r="N90" s="20">
        <f t="shared" si="0"/>
        <v>4.1000000000000002E-2</v>
      </c>
      <c r="O90" s="20">
        <f t="shared" si="1"/>
        <v>8.2000000000000003E-2</v>
      </c>
      <c r="P90" s="19">
        <v>175</v>
      </c>
      <c r="Q90" s="19" t="s">
        <v>249</v>
      </c>
      <c r="R90" s="19" t="s">
        <v>340</v>
      </c>
      <c r="S90" s="19">
        <v>0</v>
      </c>
      <c r="T90" s="19">
        <v>0</v>
      </c>
    </row>
    <row r="91" spans="1:20" ht="15.75" customHeight="1" x14ac:dyDescent="0.3">
      <c r="A91" s="19">
        <v>10</v>
      </c>
      <c r="B91" s="19" t="s">
        <v>13</v>
      </c>
      <c r="C91" s="19" t="s">
        <v>14</v>
      </c>
      <c r="D91" s="19" t="s">
        <v>15</v>
      </c>
      <c r="E91" s="19">
        <v>600</v>
      </c>
      <c r="F91" s="19">
        <v>3000</v>
      </c>
      <c r="G91" s="19" t="s">
        <v>341</v>
      </c>
      <c r="H91" s="19" t="s">
        <v>342</v>
      </c>
      <c r="I91" s="19">
        <v>3000</v>
      </c>
      <c r="J91" s="19">
        <v>600</v>
      </c>
      <c r="K91" s="19">
        <v>1</v>
      </c>
      <c r="L91" s="20">
        <v>7.9000000000000001E-2</v>
      </c>
      <c r="M91" s="19">
        <v>1</v>
      </c>
      <c r="N91" s="20">
        <f t="shared" si="0"/>
        <v>7.9000000000000001E-2</v>
      </c>
      <c r="O91" s="20">
        <f t="shared" si="1"/>
        <v>7.9000000000000001E-2</v>
      </c>
      <c r="P91" s="19">
        <v>999</v>
      </c>
      <c r="Q91" s="19" t="s">
        <v>156</v>
      </c>
      <c r="R91" s="19" t="s">
        <v>343</v>
      </c>
      <c r="S91" s="19">
        <v>0</v>
      </c>
      <c r="T91" s="19">
        <v>0</v>
      </c>
    </row>
    <row r="92" spans="1:20" ht="15.75" customHeight="1" x14ac:dyDescent="0.3">
      <c r="A92" s="19">
        <v>10</v>
      </c>
      <c r="B92" s="19" t="s">
        <v>13</v>
      </c>
      <c r="C92" s="19" t="s">
        <v>14</v>
      </c>
      <c r="D92" s="19" t="s">
        <v>15</v>
      </c>
      <c r="E92" s="19">
        <v>600</v>
      </c>
      <c r="F92" s="19">
        <v>3000</v>
      </c>
      <c r="G92" s="19" t="s">
        <v>344</v>
      </c>
      <c r="H92" s="19" t="s">
        <v>345</v>
      </c>
      <c r="I92" s="19">
        <v>3000</v>
      </c>
      <c r="J92" s="19">
        <v>600</v>
      </c>
      <c r="K92" s="19">
        <v>1</v>
      </c>
      <c r="L92" s="20">
        <v>7.2690000000000005E-2</v>
      </c>
      <c r="M92" s="19">
        <v>1</v>
      </c>
      <c r="N92" s="20">
        <f t="shared" si="0"/>
        <v>7.2690000000000005E-2</v>
      </c>
      <c r="O92" s="20">
        <f t="shared" si="1"/>
        <v>7.2690000000000005E-2</v>
      </c>
      <c r="P92" s="19">
        <v>84</v>
      </c>
      <c r="Q92" s="19" t="s">
        <v>188</v>
      </c>
      <c r="R92" s="19" t="s">
        <v>346</v>
      </c>
      <c r="S92" s="19">
        <v>0</v>
      </c>
      <c r="T92" s="19">
        <v>0</v>
      </c>
    </row>
    <row r="93" spans="1:20" ht="15.75" customHeight="1" x14ac:dyDescent="0.3">
      <c r="A93" s="19">
        <v>10</v>
      </c>
      <c r="B93" s="19" t="s">
        <v>13</v>
      </c>
      <c r="C93" s="19" t="s">
        <v>14</v>
      </c>
      <c r="D93" s="19" t="s">
        <v>15</v>
      </c>
      <c r="E93" s="19">
        <v>600</v>
      </c>
      <c r="F93" s="19">
        <v>3000</v>
      </c>
      <c r="G93" s="19" t="s">
        <v>347</v>
      </c>
      <c r="H93" s="19" t="s">
        <v>348</v>
      </c>
      <c r="I93" s="19">
        <v>9000</v>
      </c>
      <c r="J93" s="19">
        <v>1800</v>
      </c>
      <c r="K93" s="19">
        <v>3</v>
      </c>
      <c r="L93" s="20">
        <v>2.1999999999999999E-2</v>
      </c>
      <c r="M93" s="19">
        <v>1</v>
      </c>
      <c r="N93" s="20">
        <f t="shared" si="0"/>
        <v>2.1999999999999999E-2</v>
      </c>
      <c r="O93" s="20">
        <f t="shared" si="1"/>
        <v>6.6000000000000003E-2</v>
      </c>
      <c r="P93" s="19">
        <v>189</v>
      </c>
      <c r="Q93" s="19" t="s">
        <v>105</v>
      </c>
      <c r="R93" s="19" t="s">
        <v>349</v>
      </c>
      <c r="S93" s="19">
        <v>0</v>
      </c>
      <c r="T93" s="19">
        <v>0</v>
      </c>
    </row>
    <row r="94" spans="1:20" ht="15.75" customHeight="1" x14ac:dyDescent="0.3">
      <c r="A94" s="19">
        <v>10</v>
      </c>
      <c r="B94" s="19" t="s">
        <v>13</v>
      </c>
      <c r="C94" s="19" t="s">
        <v>14</v>
      </c>
      <c r="D94" s="19" t="s">
        <v>15</v>
      </c>
      <c r="E94" s="19">
        <v>600</v>
      </c>
      <c r="F94" s="19">
        <v>3000</v>
      </c>
      <c r="G94" s="19" t="s">
        <v>350</v>
      </c>
      <c r="H94" s="19" t="s">
        <v>351</v>
      </c>
      <c r="I94" s="19">
        <v>3000</v>
      </c>
      <c r="J94" s="19">
        <v>600</v>
      </c>
      <c r="K94" s="19">
        <v>1</v>
      </c>
      <c r="L94" s="20">
        <v>6.5299999999999997E-2</v>
      </c>
      <c r="M94" s="19">
        <v>1</v>
      </c>
      <c r="N94" s="20">
        <f t="shared" si="0"/>
        <v>6.5299999999999997E-2</v>
      </c>
      <c r="O94" s="20">
        <f t="shared" si="1"/>
        <v>6.5299999999999997E-2</v>
      </c>
      <c r="P94" s="19">
        <v>239</v>
      </c>
      <c r="Q94" s="19" t="s">
        <v>302</v>
      </c>
      <c r="R94" s="19" t="s">
        <v>352</v>
      </c>
      <c r="S94" s="19">
        <v>0</v>
      </c>
      <c r="T94" s="19">
        <v>0</v>
      </c>
    </row>
    <row r="95" spans="1:20" ht="15.75" customHeight="1" x14ac:dyDescent="0.3">
      <c r="A95" s="19">
        <v>10</v>
      </c>
      <c r="B95" s="19" t="s">
        <v>13</v>
      </c>
      <c r="C95" s="19" t="s">
        <v>14</v>
      </c>
      <c r="D95" s="19" t="s">
        <v>15</v>
      </c>
      <c r="E95" s="19">
        <v>600</v>
      </c>
      <c r="F95" s="19">
        <v>3000</v>
      </c>
      <c r="G95" s="19" t="s">
        <v>353</v>
      </c>
      <c r="H95" s="19" t="s">
        <v>354</v>
      </c>
      <c r="I95" s="19">
        <v>3000</v>
      </c>
      <c r="J95" s="19">
        <v>600</v>
      </c>
      <c r="K95" s="19">
        <v>1</v>
      </c>
      <c r="L95" s="20">
        <v>6.4699999999999994E-2</v>
      </c>
      <c r="M95" s="19">
        <v>1</v>
      </c>
      <c r="N95" s="20">
        <f t="shared" si="0"/>
        <v>6.4699999999999994E-2</v>
      </c>
      <c r="O95" s="20">
        <f t="shared" si="1"/>
        <v>6.4699999999999994E-2</v>
      </c>
      <c r="P95" s="19">
        <v>365</v>
      </c>
      <c r="Q95" s="19" t="s">
        <v>355</v>
      </c>
      <c r="R95" s="19" t="s">
        <v>356</v>
      </c>
      <c r="S95" s="19">
        <v>0</v>
      </c>
      <c r="T95" s="19">
        <v>0</v>
      </c>
    </row>
    <row r="96" spans="1:20" ht="15.75" customHeight="1" x14ac:dyDescent="0.3">
      <c r="A96" s="19">
        <v>10</v>
      </c>
      <c r="B96" s="19" t="s">
        <v>13</v>
      </c>
      <c r="C96" s="19" t="s">
        <v>14</v>
      </c>
      <c r="D96" s="19" t="s">
        <v>15</v>
      </c>
      <c r="E96" s="19">
        <v>600</v>
      </c>
      <c r="F96" s="19">
        <v>3000</v>
      </c>
      <c r="G96" s="19" t="s">
        <v>357</v>
      </c>
      <c r="H96" s="19" t="s">
        <v>358</v>
      </c>
      <c r="I96" s="19">
        <v>6000</v>
      </c>
      <c r="J96" s="19">
        <v>1200</v>
      </c>
      <c r="K96" s="19">
        <v>2</v>
      </c>
      <c r="L96" s="20">
        <v>2.9499999999999998E-2</v>
      </c>
      <c r="M96" s="19">
        <v>1</v>
      </c>
      <c r="N96" s="20">
        <f t="shared" si="0"/>
        <v>2.9499999999999998E-2</v>
      </c>
      <c r="O96" s="20">
        <f t="shared" si="1"/>
        <v>5.8999999999999997E-2</v>
      </c>
      <c r="P96" s="19">
        <v>189</v>
      </c>
      <c r="Q96" s="19" t="s">
        <v>359</v>
      </c>
      <c r="R96" s="19" t="s">
        <v>360</v>
      </c>
      <c r="S96" s="19">
        <v>0</v>
      </c>
      <c r="T96" s="19">
        <v>0</v>
      </c>
    </row>
    <row r="97" spans="1:20" ht="15.75" customHeight="1" x14ac:dyDescent="0.3">
      <c r="A97" s="19">
        <v>10</v>
      </c>
      <c r="B97" s="19" t="s">
        <v>13</v>
      </c>
      <c r="C97" s="19" t="s">
        <v>14</v>
      </c>
      <c r="D97" s="19" t="s">
        <v>15</v>
      </c>
      <c r="E97" s="19">
        <v>600</v>
      </c>
      <c r="F97" s="19">
        <v>3000</v>
      </c>
      <c r="G97" s="19" t="s">
        <v>361</v>
      </c>
      <c r="H97" s="19" t="s">
        <v>362</v>
      </c>
      <c r="I97" s="19">
        <v>3000</v>
      </c>
      <c r="J97" s="19">
        <v>600</v>
      </c>
      <c r="K97" s="19">
        <v>1</v>
      </c>
      <c r="L97" s="20">
        <v>5.2999999999999999E-2</v>
      </c>
      <c r="M97" s="19">
        <v>1</v>
      </c>
      <c r="N97" s="20">
        <f t="shared" si="0"/>
        <v>5.2999999999999999E-2</v>
      </c>
      <c r="O97" s="20">
        <f t="shared" si="1"/>
        <v>5.2999999999999999E-2</v>
      </c>
      <c r="P97" s="19">
        <v>252</v>
      </c>
      <c r="Q97" s="19" t="s">
        <v>245</v>
      </c>
      <c r="R97" s="19" t="s">
        <v>363</v>
      </c>
      <c r="S97" s="19">
        <v>0</v>
      </c>
      <c r="T97" s="19">
        <v>0</v>
      </c>
    </row>
    <row r="98" spans="1:20" ht="15.75" customHeight="1" x14ac:dyDescent="0.3">
      <c r="A98" s="19">
        <v>10</v>
      </c>
      <c r="B98" s="19" t="s">
        <v>13</v>
      </c>
      <c r="C98" s="19" t="s">
        <v>14</v>
      </c>
      <c r="D98" s="19" t="s">
        <v>15</v>
      </c>
      <c r="E98" s="19">
        <v>600</v>
      </c>
      <c r="F98" s="19">
        <v>3000</v>
      </c>
      <c r="G98" s="19" t="s">
        <v>364</v>
      </c>
      <c r="H98" s="19" t="s">
        <v>365</v>
      </c>
      <c r="I98" s="19">
        <v>27000</v>
      </c>
      <c r="J98" s="19">
        <v>5400</v>
      </c>
      <c r="K98" s="19">
        <v>9</v>
      </c>
      <c r="L98" s="20">
        <v>5.1999999999999998E-3</v>
      </c>
      <c r="M98" s="19">
        <v>1</v>
      </c>
      <c r="N98" s="20">
        <f t="shared" si="0"/>
        <v>5.1999999999999998E-3</v>
      </c>
      <c r="O98" s="20">
        <f t="shared" si="1"/>
        <v>4.6799999999999994E-2</v>
      </c>
      <c r="P98" s="19">
        <v>161</v>
      </c>
      <c r="Q98" s="19" t="s">
        <v>366</v>
      </c>
      <c r="R98" s="19" t="s">
        <v>367</v>
      </c>
      <c r="S98" s="19">
        <v>0</v>
      </c>
      <c r="T98" s="19">
        <v>0</v>
      </c>
    </row>
    <row r="99" spans="1:20" ht="15.75" customHeight="1" x14ac:dyDescent="0.3">
      <c r="A99" s="19">
        <v>10</v>
      </c>
      <c r="B99" s="19" t="s">
        <v>13</v>
      </c>
      <c r="C99" s="19" t="s">
        <v>14</v>
      </c>
      <c r="D99" s="19" t="s">
        <v>15</v>
      </c>
      <c r="E99" s="19">
        <v>600</v>
      </c>
      <c r="F99" s="19">
        <v>3000</v>
      </c>
      <c r="G99" s="19" t="s">
        <v>368</v>
      </c>
      <c r="H99" s="19" t="s">
        <v>369</v>
      </c>
      <c r="I99" s="19">
        <v>165000</v>
      </c>
      <c r="J99" s="19">
        <v>33000</v>
      </c>
      <c r="K99" s="19">
        <v>55</v>
      </c>
      <c r="L99" s="20">
        <v>8.4000000000000003E-4</v>
      </c>
      <c r="M99" s="19">
        <v>1</v>
      </c>
      <c r="N99" s="20">
        <f t="shared" si="0"/>
        <v>8.4000000000000003E-4</v>
      </c>
      <c r="O99" s="20">
        <f t="shared" si="1"/>
        <v>4.6200000000000005E-2</v>
      </c>
      <c r="P99" s="19">
        <v>168</v>
      </c>
      <c r="Q99" s="19" t="s">
        <v>370</v>
      </c>
      <c r="R99" s="19" t="s">
        <v>371</v>
      </c>
      <c r="S99" s="19">
        <v>0</v>
      </c>
      <c r="T99" s="19">
        <v>0</v>
      </c>
    </row>
    <row r="100" spans="1:20" ht="15.75" customHeight="1" x14ac:dyDescent="0.3">
      <c r="A100" s="19">
        <v>10</v>
      </c>
      <c r="B100" s="19" t="s">
        <v>13</v>
      </c>
      <c r="C100" s="19" t="s">
        <v>14</v>
      </c>
      <c r="D100" s="19" t="s">
        <v>15</v>
      </c>
      <c r="E100" s="19">
        <v>600</v>
      </c>
      <c r="F100" s="19">
        <v>3000</v>
      </c>
      <c r="G100" s="19" t="s">
        <v>372</v>
      </c>
      <c r="H100" s="19" t="s">
        <v>373</v>
      </c>
      <c r="I100" s="19">
        <v>3000</v>
      </c>
      <c r="J100" s="19">
        <v>600</v>
      </c>
      <c r="K100" s="19">
        <v>1</v>
      </c>
      <c r="L100" s="20">
        <v>4.5999999999999999E-2</v>
      </c>
      <c r="M100" s="19">
        <v>1</v>
      </c>
      <c r="N100" s="20">
        <f t="shared" si="0"/>
        <v>4.5999999999999999E-2</v>
      </c>
      <c r="O100" s="20">
        <f t="shared" si="1"/>
        <v>4.5999999999999999E-2</v>
      </c>
      <c r="P100" s="19">
        <v>90</v>
      </c>
      <c r="Q100" s="19" t="s">
        <v>298</v>
      </c>
      <c r="R100" s="19" t="s">
        <v>374</v>
      </c>
      <c r="S100" s="19">
        <v>0</v>
      </c>
      <c r="T100" s="19">
        <v>0</v>
      </c>
    </row>
    <row r="101" spans="1:20" ht="15.75" customHeight="1" x14ac:dyDescent="0.3">
      <c r="A101" s="19">
        <v>10</v>
      </c>
      <c r="B101" s="19" t="s">
        <v>13</v>
      </c>
      <c r="C101" s="19" t="s">
        <v>14</v>
      </c>
      <c r="D101" s="19" t="s">
        <v>15</v>
      </c>
      <c r="E101" s="19">
        <v>600</v>
      </c>
      <c r="F101" s="19">
        <v>3000</v>
      </c>
      <c r="G101" s="19" t="s">
        <v>375</v>
      </c>
      <c r="H101" s="19" t="s">
        <v>376</v>
      </c>
      <c r="I101" s="19">
        <v>12000</v>
      </c>
      <c r="J101" s="19">
        <v>2400</v>
      </c>
      <c r="K101" s="19">
        <v>4</v>
      </c>
      <c r="L101" s="20">
        <v>9.7000000000000003E-3</v>
      </c>
      <c r="M101" s="19">
        <v>1</v>
      </c>
      <c r="N101" s="20">
        <f t="shared" si="0"/>
        <v>9.7000000000000003E-3</v>
      </c>
      <c r="O101" s="20">
        <f t="shared" si="1"/>
        <v>3.8800000000000001E-2</v>
      </c>
      <c r="P101" s="19">
        <v>84</v>
      </c>
      <c r="Q101" s="19" t="s">
        <v>74</v>
      </c>
      <c r="R101" s="19" t="s">
        <v>377</v>
      </c>
      <c r="S101" s="19">
        <v>0</v>
      </c>
      <c r="T101" s="19">
        <v>0</v>
      </c>
    </row>
    <row r="102" spans="1:20" ht="15.75" customHeight="1" x14ac:dyDescent="0.3">
      <c r="A102" s="19">
        <v>10</v>
      </c>
      <c r="B102" s="19" t="s">
        <v>13</v>
      </c>
      <c r="C102" s="19" t="s">
        <v>14</v>
      </c>
      <c r="D102" s="19" t="s">
        <v>15</v>
      </c>
      <c r="E102" s="19">
        <v>600</v>
      </c>
      <c r="F102" s="19">
        <v>3000</v>
      </c>
      <c r="G102" s="19" t="s">
        <v>378</v>
      </c>
      <c r="H102" s="19" t="s">
        <v>379</v>
      </c>
      <c r="I102" s="19">
        <v>3000</v>
      </c>
      <c r="J102" s="19">
        <v>600</v>
      </c>
      <c r="K102" s="19">
        <v>1</v>
      </c>
      <c r="L102" s="20">
        <v>3.8300000000000001E-2</v>
      </c>
      <c r="M102" s="19">
        <v>1</v>
      </c>
      <c r="N102" s="20">
        <f t="shared" si="0"/>
        <v>3.8300000000000001E-2</v>
      </c>
      <c r="O102" s="20">
        <f t="shared" si="1"/>
        <v>3.8300000000000001E-2</v>
      </c>
      <c r="P102" s="19">
        <v>161</v>
      </c>
      <c r="Q102" s="19" t="s">
        <v>370</v>
      </c>
      <c r="R102" s="19" t="s">
        <v>380</v>
      </c>
      <c r="S102" s="19">
        <v>0</v>
      </c>
      <c r="T102" s="19">
        <v>0</v>
      </c>
    </row>
    <row r="103" spans="1:20" ht="15.75" customHeight="1" x14ac:dyDescent="0.3">
      <c r="A103" s="19">
        <v>10</v>
      </c>
      <c r="B103" s="19" t="s">
        <v>13</v>
      </c>
      <c r="C103" s="19" t="s">
        <v>14</v>
      </c>
      <c r="D103" s="19" t="s">
        <v>15</v>
      </c>
      <c r="E103" s="19">
        <v>600</v>
      </c>
      <c r="F103" s="19">
        <v>3000</v>
      </c>
      <c r="G103" s="19" t="s">
        <v>381</v>
      </c>
      <c r="H103" s="19" t="s">
        <v>382</v>
      </c>
      <c r="I103" s="19">
        <v>81000</v>
      </c>
      <c r="J103" s="19">
        <v>16200</v>
      </c>
      <c r="K103" s="19">
        <v>27</v>
      </c>
      <c r="L103" s="20">
        <v>1.2999999999999999E-3</v>
      </c>
      <c r="M103" s="19">
        <v>1</v>
      </c>
      <c r="N103" s="20">
        <f t="shared" si="0"/>
        <v>1.2999999999999999E-3</v>
      </c>
      <c r="O103" s="20">
        <f t="shared" si="1"/>
        <v>3.5099999999999999E-2</v>
      </c>
      <c r="P103" s="19">
        <v>199</v>
      </c>
      <c r="Q103" s="19" t="s">
        <v>229</v>
      </c>
      <c r="R103" s="19" t="s">
        <v>383</v>
      </c>
      <c r="S103" s="19">
        <v>0</v>
      </c>
      <c r="T103" s="19">
        <v>0</v>
      </c>
    </row>
    <row r="104" spans="1:20" ht="15.75" customHeight="1" x14ac:dyDescent="0.3">
      <c r="A104" s="19">
        <v>10</v>
      </c>
      <c r="B104" s="19" t="s">
        <v>13</v>
      </c>
      <c r="C104" s="19" t="s">
        <v>14</v>
      </c>
      <c r="D104" s="19" t="s">
        <v>15</v>
      </c>
      <c r="E104" s="19">
        <v>600</v>
      </c>
      <c r="F104" s="19">
        <v>3000</v>
      </c>
      <c r="G104" s="19" t="s">
        <v>384</v>
      </c>
      <c r="H104" s="19" t="s">
        <v>385</v>
      </c>
      <c r="I104" s="19">
        <v>12000</v>
      </c>
      <c r="J104" s="19">
        <v>2400</v>
      </c>
      <c r="K104" s="19">
        <v>4</v>
      </c>
      <c r="L104" s="20">
        <v>8.6199999999999992E-3</v>
      </c>
      <c r="M104" s="19">
        <v>1</v>
      </c>
      <c r="N104" s="20">
        <f t="shared" si="0"/>
        <v>8.6199999999999992E-3</v>
      </c>
      <c r="O104" s="20">
        <f t="shared" si="1"/>
        <v>3.4479999999999997E-2</v>
      </c>
      <c r="P104" s="19">
        <v>161</v>
      </c>
      <c r="Q104" s="19" t="s">
        <v>370</v>
      </c>
      <c r="R104" s="19" t="s">
        <v>386</v>
      </c>
      <c r="S104" s="19">
        <v>0</v>
      </c>
      <c r="T104" s="19">
        <v>0</v>
      </c>
    </row>
    <row r="105" spans="1:20" ht="15.75" customHeight="1" x14ac:dyDescent="0.3">
      <c r="A105" s="19">
        <v>10</v>
      </c>
      <c r="B105" s="19" t="s">
        <v>13</v>
      </c>
      <c r="C105" s="19" t="s">
        <v>14</v>
      </c>
      <c r="D105" s="19" t="s">
        <v>15</v>
      </c>
      <c r="E105" s="19">
        <v>600</v>
      </c>
      <c r="F105" s="19">
        <v>3000</v>
      </c>
      <c r="G105" s="19" t="s">
        <v>387</v>
      </c>
      <c r="H105" s="19" t="s">
        <v>388</v>
      </c>
      <c r="I105" s="19">
        <v>18000</v>
      </c>
      <c r="J105" s="19">
        <v>3600</v>
      </c>
      <c r="K105" s="19">
        <v>6</v>
      </c>
      <c r="L105" s="20">
        <v>5.7000000000000002E-3</v>
      </c>
      <c r="M105" s="19">
        <v>1</v>
      </c>
      <c r="N105" s="20">
        <f t="shared" si="0"/>
        <v>5.7000000000000002E-3</v>
      </c>
      <c r="O105" s="20">
        <f t="shared" si="1"/>
        <v>3.4200000000000001E-2</v>
      </c>
      <c r="P105" s="19">
        <v>189</v>
      </c>
      <c r="Q105" s="19" t="s">
        <v>370</v>
      </c>
      <c r="R105" s="19" t="s">
        <v>389</v>
      </c>
      <c r="S105" s="19">
        <v>0</v>
      </c>
      <c r="T105" s="19">
        <v>0</v>
      </c>
    </row>
    <row r="106" spans="1:20" ht="15.75" customHeight="1" x14ac:dyDescent="0.3">
      <c r="A106" s="19">
        <v>10</v>
      </c>
      <c r="B106" s="19" t="s">
        <v>13</v>
      </c>
      <c r="C106" s="19" t="s">
        <v>14</v>
      </c>
      <c r="D106" s="19" t="s">
        <v>15</v>
      </c>
      <c r="E106" s="19">
        <v>600</v>
      </c>
      <c r="F106" s="19">
        <v>3000</v>
      </c>
      <c r="G106" s="19" t="s">
        <v>390</v>
      </c>
      <c r="H106" s="19" t="s">
        <v>391</v>
      </c>
      <c r="I106" s="19">
        <v>6000</v>
      </c>
      <c r="J106" s="19">
        <v>1200</v>
      </c>
      <c r="K106" s="19">
        <v>2</v>
      </c>
      <c r="L106" s="20">
        <v>1.7080000000000001E-2</v>
      </c>
      <c r="M106" s="19">
        <v>1</v>
      </c>
      <c r="N106" s="20">
        <f t="shared" si="0"/>
        <v>1.7080000000000001E-2</v>
      </c>
      <c r="O106" s="20">
        <f t="shared" si="1"/>
        <v>3.4160000000000003E-2</v>
      </c>
      <c r="P106" s="19">
        <v>84</v>
      </c>
      <c r="Q106" s="19" t="s">
        <v>219</v>
      </c>
      <c r="R106" s="19" t="s">
        <v>392</v>
      </c>
      <c r="S106" s="19">
        <v>0</v>
      </c>
      <c r="T106" s="19">
        <v>0</v>
      </c>
    </row>
    <row r="107" spans="1:20" ht="15.75" customHeight="1" x14ac:dyDescent="0.3">
      <c r="A107" s="19">
        <v>10</v>
      </c>
      <c r="B107" s="19" t="s">
        <v>13</v>
      </c>
      <c r="C107" s="19" t="s">
        <v>14</v>
      </c>
      <c r="D107" s="19" t="s">
        <v>15</v>
      </c>
      <c r="E107" s="19">
        <v>600</v>
      </c>
      <c r="F107" s="19">
        <v>3000</v>
      </c>
      <c r="G107" s="19" t="s">
        <v>393</v>
      </c>
      <c r="H107" s="19" t="s">
        <v>394</v>
      </c>
      <c r="I107" s="19">
        <v>3000</v>
      </c>
      <c r="J107" s="19">
        <v>600</v>
      </c>
      <c r="K107" s="19">
        <v>1</v>
      </c>
      <c r="L107" s="20">
        <v>3.2000000000000001E-2</v>
      </c>
      <c r="M107" s="19">
        <v>1</v>
      </c>
      <c r="N107" s="20">
        <f t="shared" si="0"/>
        <v>3.2000000000000001E-2</v>
      </c>
      <c r="O107" s="20">
        <f t="shared" si="1"/>
        <v>3.2000000000000001E-2</v>
      </c>
      <c r="P107" s="19">
        <v>21</v>
      </c>
      <c r="Q107" s="19" t="s">
        <v>395</v>
      </c>
      <c r="R107" s="19" t="s">
        <v>396</v>
      </c>
      <c r="S107" s="19">
        <v>0</v>
      </c>
      <c r="T107" s="19">
        <v>0</v>
      </c>
    </row>
    <row r="108" spans="1:20" ht="15.75" customHeight="1" x14ac:dyDescent="0.3">
      <c r="A108" s="19">
        <v>10</v>
      </c>
      <c r="B108" s="19" t="s">
        <v>13</v>
      </c>
      <c r="C108" s="19" t="s">
        <v>14</v>
      </c>
      <c r="D108" s="19" t="s">
        <v>15</v>
      </c>
      <c r="E108" s="19">
        <v>600</v>
      </c>
      <c r="F108" s="19">
        <v>3000</v>
      </c>
      <c r="G108" s="19" t="s">
        <v>397</v>
      </c>
      <c r="H108" s="19" t="s">
        <v>398</v>
      </c>
      <c r="I108" s="19">
        <v>6000</v>
      </c>
      <c r="J108" s="19">
        <v>1200</v>
      </c>
      <c r="K108" s="19">
        <v>2</v>
      </c>
      <c r="L108" s="20">
        <v>1.26E-2</v>
      </c>
      <c r="M108" s="19">
        <v>1</v>
      </c>
      <c r="N108" s="20">
        <f t="shared" si="0"/>
        <v>1.26E-2</v>
      </c>
      <c r="O108" s="20">
        <f t="shared" si="1"/>
        <v>2.52E-2</v>
      </c>
      <c r="P108" s="19">
        <v>365</v>
      </c>
      <c r="Q108" s="19" t="s">
        <v>219</v>
      </c>
      <c r="R108" s="19" t="s">
        <v>399</v>
      </c>
      <c r="S108" s="19">
        <v>0</v>
      </c>
      <c r="T108" s="19">
        <v>0</v>
      </c>
    </row>
    <row r="109" spans="1:20" ht="15.75" customHeight="1" x14ac:dyDescent="0.3">
      <c r="A109" s="19">
        <v>10</v>
      </c>
      <c r="B109" s="19" t="s">
        <v>13</v>
      </c>
      <c r="C109" s="19" t="s">
        <v>14</v>
      </c>
      <c r="D109" s="19" t="s">
        <v>15</v>
      </c>
      <c r="E109" s="19">
        <v>600</v>
      </c>
      <c r="F109" s="19">
        <v>3000</v>
      </c>
      <c r="G109" s="19" t="s">
        <v>400</v>
      </c>
      <c r="H109" s="19" t="s">
        <v>401</v>
      </c>
      <c r="I109" s="19">
        <v>6000</v>
      </c>
      <c r="J109" s="19">
        <v>1200</v>
      </c>
      <c r="K109" s="19">
        <v>2</v>
      </c>
      <c r="L109" s="20">
        <v>9.5999999999999992E-3</v>
      </c>
      <c r="M109" s="19">
        <v>1</v>
      </c>
      <c r="N109" s="20">
        <f t="shared" si="0"/>
        <v>9.5999999999999992E-3</v>
      </c>
      <c r="O109" s="20">
        <f t="shared" si="1"/>
        <v>1.9199999999999998E-2</v>
      </c>
      <c r="P109" s="19">
        <v>294</v>
      </c>
      <c r="Q109" s="19" t="s">
        <v>366</v>
      </c>
      <c r="R109" s="19" t="s">
        <v>402</v>
      </c>
      <c r="S109" s="19">
        <v>0</v>
      </c>
      <c r="T109" s="19">
        <v>0</v>
      </c>
    </row>
    <row r="110" spans="1:20" ht="15.75" customHeight="1" x14ac:dyDescent="0.3">
      <c r="A110" s="19">
        <v>10</v>
      </c>
      <c r="B110" s="19" t="s">
        <v>13</v>
      </c>
      <c r="C110" s="19" t="s">
        <v>14</v>
      </c>
      <c r="D110" s="19" t="s">
        <v>15</v>
      </c>
      <c r="E110" s="19">
        <v>600</v>
      </c>
      <c r="F110" s="19">
        <v>3000</v>
      </c>
      <c r="G110" s="19" t="s">
        <v>403</v>
      </c>
      <c r="H110" s="19" t="s">
        <v>404</v>
      </c>
      <c r="I110" s="19">
        <v>15000</v>
      </c>
      <c r="J110" s="19">
        <v>3000</v>
      </c>
      <c r="K110" s="19">
        <v>5</v>
      </c>
      <c r="L110" s="20">
        <v>3.8E-3</v>
      </c>
      <c r="M110" s="19">
        <v>1</v>
      </c>
      <c r="N110" s="20">
        <f t="shared" si="0"/>
        <v>3.8E-3</v>
      </c>
      <c r="O110" s="20">
        <f t="shared" si="1"/>
        <v>1.9E-2</v>
      </c>
      <c r="P110" s="19">
        <v>196</v>
      </c>
      <c r="Q110" s="19" t="s">
        <v>156</v>
      </c>
      <c r="R110" s="19" t="s">
        <v>405</v>
      </c>
      <c r="S110" s="19">
        <v>0</v>
      </c>
      <c r="T110" s="19">
        <v>0</v>
      </c>
    </row>
    <row r="111" spans="1:20" ht="15.75" customHeight="1" x14ac:dyDescent="0.3">
      <c r="A111" s="19">
        <v>10</v>
      </c>
      <c r="B111" s="19" t="s">
        <v>13</v>
      </c>
      <c r="C111" s="19" t="s">
        <v>14</v>
      </c>
      <c r="D111" s="19" t="s">
        <v>15</v>
      </c>
      <c r="E111" s="19">
        <v>600</v>
      </c>
      <c r="F111" s="19">
        <v>3000</v>
      </c>
      <c r="G111" s="19" t="s">
        <v>406</v>
      </c>
      <c r="H111" s="19" t="s">
        <v>407</v>
      </c>
      <c r="I111" s="19">
        <v>3000</v>
      </c>
      <c r="J111" s="19">
        <v>600</v>
      </c>
      <c r="K111" s="19">
        <v>1</v>
      </c>
      <c r="L111" s="20">
        <v>1.7600000000000001E-2</v>
      </c>
      <c r="M111" s="19">
        <v>1</v>
      </c>
      <c r="N111" s="20">
        <f t="shared" si="0"/>
        <v>1.7600000000000001E-2</v>
      </c>
      <c r="O111" s="20">
        <f t="shared" si="1"/>
        <v>1.7600000000000001E-2</v>
      </c>
      <c r="P111" s="19">
        <v>133</v>
      </c>
      <c r="Q111" s="19" t="s">
        <v>229</v>
      </c>
      <c r="R111" s="19" t="s">
        <v>408</v>
      </c>
      <c r="S111" s="19">
        <v>0</v>
      </c>
      <c r="T111" s="19">
        <v>0</v>
      </c>
    </row>
    <row r="112" spans="1:20" ht="15.75" customHeight="1" x14ac:dyDescent="0.3">
      <c r="A112" s="19">
        <v>10</v>
      </c>
      <c r="B112" s="19" t="s">
        <v>13</v>
      </c>
      <c r="C112" s="19" t="s">
        <v>14</v>
      </c>
      <c r="D112" s="19" t="s">
        <v>15</v>
      </c>
      <c r="E112" s="19">
        <v>600</v>
      </c>
      <c r="F112" s="19">
        <v>3000</v>
      </c>
      <c r="G112" s="19" t="s">
        <v>409</v>
      </c>
      <c r="H112" s="19" t="s">
        <v>410</v>
      </c>
      <c r="I112" s="19">
        <v>27000</v>
      </c>
      <c r="J112" s="19">
        <v>5400</v>
      </c>
      <c r="K112" s="19">
        <v>9</v>
      </c>
      <c r="L112" s="20">
        <v>1.9E-3</v>
      </c>
      <c r="M112" s="19">
        <v>1</v>
      </c>
      <c r="N112" s="20">
        <f t="shared" si="0"/>
        <v>1.9E-3</v>
      </c>
      <c r="O112" s="20">
        <f t="shared" si="1"/>
        <v>1.7100000000000001E-2</v>
      </c>
      <c r="P112" s="19">
        <v>990</v>
      </c>
      <c r="Q112" s="19" t="s">
        <v>370</v>
      </c>
      <c r="R112" s="19" t="s">
        <v>411</v>
      </c>
      <c r="S112" s="19">
        <v>0</v>
      </c>
      <c r="T112" s="19">
        <v>0</v>
      </c>
    </row>
    <row r="113" spans="1:20" ht="15.75" customHeight="1" x14ac:dyDescent="0.3">
      <c r="A113" s="19">
        <v>10</v>
      </c>
      <c r="B113" s="19" t="s">
        <v>13</v>
      </c>
      <c r="C113" s="19" t="s">
        <v>14</v>
      </c>
      <c r="D113" s="19" t="s">
        <v>15</v>
      </c>
      <c r="E113" s="19">
        <v>600</v>
      </c>
      <c r="F113" s="19">
        <v>3000</v>
      </c>
      <c r="G113" s="19" t="s">
        <v>412</v>
      </c>
      <c r="H113" s="19" t="s">
        <v>413</v>
      </c>
      <c r="I113" s="19">
        <v>3000</v>
      </c>
      <c r="J113" s="19">
        <v>600</v>
      </c>
      <c r="K113" s="19">
        <v>1</v>
      </c>
      <c r="L113" s="20">
        <v>1.6969999999999999E-2</v>
      </c>
      <c r="M113" s="19">
        <v>1</v>
      </c>
      <c r="N113" s="20">
        <f t="shared" si="0"/>
        <v>1.6969999999999999E-2</v>
      </c>
      <c r="O113" s="20">
        <f t="shared" si="1"/>
        <v>1.6969999999999999E-2</v>
      </c>
      <c r="P113" s="19">
        <v>142</v>
      </c>
      <c r="Q113" s="19" t="s">
        <v>253</v>
      </c>
      <c r="R113" s="19" t="s">
        <v>414</v>
      </c>
      <c r="S113" s="19">
        <v>0</v>
      </c>
      <c r="T113" s="19">
        <v>0</v>
      </c>
    </row>
    <row r="114" spans="1:20" ht="15.75" customHeight="1" x14ac:dyDescent="0.3">
      <c r="A114" s="19">
        <v>10</v>
      </c>
      <c r="B114" s="19" t="s">
        <v>13</v>
      </c>
      <c r="C114" s="19" t="s">
        <v>14</v>
      </c>
      <c r="D114" s="19" t="s">
        <v>15</v>
      </c>
      <c r="E114" s="19">
        <v>600</v>
      </c>
      <c r="F114" s="19">
        <v>3000</v>
      </c>
      <c r="G114" s="19" t="s">
        <v>415</v>
      </c>
      <c r="H114" s="19" t="s">
        <v>416</v>
      </c>
      <c r="I114" s="19">
        <v>3000</v>
      </c>
      <c r="J114" s="19">
        <v>600</v>
      </c>
      <c r="K114" s="19">
        <v>1</v>
      </c>
      <c r="L114" s="20">
        <v>1.4500000000000001E-2</v>
      </c>
      <c r="M114" s="19">
        <v>1</v>
      </c>
      <c r="N114" s="20">
        <f t="shared" si="0"/>
        <v>1.4500000000000001E-2</v>
      </c>
      <c r="O114" s="20">
        <f t="shared" si="1"/>
        <v>1.4500000000000001E-2</v>
      </c>
      <c r="P114" s="19">
        <v>990</v>
      </c>
      <c r="Q114" s="19" t="s">
        <v>366</v>
      </c>
      <c r="R114" s="19" t="s">
        <v>417</v>
      </c>
      <c r="S114" s="19">
        <v>0</v>
      </c>
      <c r="T114" s="19">
        <v>0</v>
      </c>
    </row>
    <row r="115" spans="1:20" ht="15.75" customHeight="1" x14ac:dyDescent="0.3">
      <c r="A115" s="19">
        <v>10</v>
      </c>
      <c r="B115" s="19" t="s">
        <v>13</v>
      </c>
      <c r="C115" s="19" t="s">
        <v>14</v>
      </c>
      <c r="D115" s="19" t="s">
        <v>15</v>
      </c>
      <c r="E115" s="19">
        <v>600</v>
      </c>
      <c r="F115" s="19">
        <v>3000</v>
      </c>
      <c r="G115" s="19" t="s">
        <v>418</v>
      </c>
      <c r="H115" s="19" t="s">
        <v>419</v>
      </c>
      <c r="I115" s="19">
        <v>3000</v>
      </c>
      <c r="J115" s="19">
        <v>600</v>
      </c>
      <c r="K115" s="19">
        <v>1</v>
      </c>
      <c r="L115" s="20">
        <v>1.37E-2</v>
      </c>
      <c r="M115" s="19">
        <v>1</v>
      </c>
      <c r="N115" s="20">
        <f t="shared" si="0"/>
        <v>1.37E-2</v>
      </c>
      <c r="O115" s="20">
        <f t="shared" si="1"/>
        <v>1.37E-2</v>
      </c>
      <c r="P115" s="19">
        <v>990</v>
      </c>
      <c r="Q115" s="19" t="s">
        <v>312</v>
      </c>
      <c r="R115" s="19" t="s">
        <v>420</v>
      </c>
      <c r="S115" s="19">
        <v>0</v>
      </c>
      <c r="T115" s="19">
        <v>0</v>
      </c>
    </row>
    <row r="116" spans="1:20" ht="15.75" customHeight="1" x14ac:dyDescent="0.3">
      <c r="A116" s="19">
        <v>10</v>
      </c>
      <c r="B116" s="19" t="s">
        <v>13</v>
      </c>
      <c r="C116" s="19" t="s">
        <v>14</v>
      </c>
      <c r="D116" s="19" t="s">
        <v>15</v>
      </c>
      <c r="E116" s="19">
        <v>600</v>
      </c>
      <c r="F116" s="19">
        <v>3000</v>
      </c>
      <c r="G116" s="19" t="s">
        <v>421</v>
      </c>
      <c r="H116" s="19" t="s">
        <v>422</v>
      </c>
      <c r="I116" s="19">
        <v>6000</v>
      </c>
      <c r="J116" s="19">
        <v>1200</v>
      </c>
      <c r="K116" s="19">
        <v>2</v>
      </c>
      <c r="L116" s="20">
        <v>6.7499999999999999E-3</v>
      </c>
      <c r="M116" s="19">
        <v>1</v>
      </c>
      <c r="N116" s="20">
        <f t="shared" si="0"/>
        <v>6.7499999999999999E-3</v>
      </c>
      <c r="O116" s="20">
        <f t="shared" si="1"/>
        <v>1.35E-2</v>
      </c>
      <c r="P116" s="19">
        <v>227</v>
      </c>
      <c r="Q116" s="19" t="s">
        <v>229</v>
      </c>
      <c r="R116" s="19" t="s">
        <v>423</v>
      </c>
      <c r="S116" s="19">
        <v>0</v>
      </c>
      <c r="T116" s="19">
        <v>0</v>
      </c>
    </row>
    <row r="117" spans="1:20" ht="15.75" customHeight="1" x14ac:dyDescent="0.3">
      <c r="A117" s="19">
        <v>10</v>
      </c>
      <c r="B117" s="19" t="s">
        <v>13</v>
      </c>
      <c r="C117" s="19" t="s">
        <v>14</v>
      </c>
      <c r="D117" s="19" t="s">
        <v>15</v>
      </c>
      <c r="E117" s="19">
        <v>600</v>
      </c>
      <c r="F117" s="19">
        <v>3000</v>
      </c>
      <c r="G117" s="19" t="s">
        <v>424</v>
      </c>
      <c r="H117" s="19" t="s">
        <v>425</v>
      </c>
      <c r="I117" s="19">
        <v>30000</v>
      </c>
      <c r="J117" s="19">
        <v>6000</v>
      </c>
      <c r="K117" s="19">
        <v>10</v>
      </c>
      <c r="L117" s="20">
        <v>1.2700000000000001E-3</v>
      </c>
      <c r="M117" s="19">
        <v>1</v>
      </c>
      <c r="N117" s="20">
        <f t="shared" si="0"/>
        <v>1.2700000000000001E-3</v>
      </c>
      <c r="O117" s="20">
        <f t="shared" si="1"/>
        <v>1.2700000000000001E-2</v>
      </c>
      <c r="P117" s="19">
        <v>142</v>
      </c>
      <c r="Q117" s="19" t="s">
        <v>426</v>
      </c>
      <c r="R117" s="19" t="s">
        <v>427</v>
      </c>
      <c r="S117" s="19">
        <v>0</v>
      </c>
      <c r="T117" s="19">
        <v>0</v>
      </c>
    </row>
    <row r="118" spans="1:20" ht="15.75" customHeight="1" x14ac:dyDescent="0.3">
      <c r="A118" s="19">
        <v>10</v>
      </c>
      <c r="B118" s="19" t="s">
        <v>13</v>
      </c>
      <c r="C118" s="19" t="s">
        <v>14</v>
      </c>
      <c r="D118" s="19" t="s">
        <v>15</v>
      </c>
      <c r="E118" s="19">
        <v>600</v>
      </c>
      <c r="F118" s="19">
        <v>3000</v>
      </c>
      <c r="G118" s="19" t="s">
        <v>428</v>
      </c>
      <c r="H118" s="19" t="s">
        <v>429</v>
      </c>
      <c r="I118" s="19">
        <v>3000</v>
      </c>
      <c r="J118" s="19">
        <v>600</v>
      </c>
      <c r="K118" s="19">
        <v>1</v>
      </c>
      <c r="L118" s="20">
        <v>1.26E-2</v>
      </c>
      <c r="M118" s="19">
        <v>1</v>
      </c>
      <c r="N118" s="20">
        <f t="shared" si="0"/>
        <v>1.26E-2</v>
      </c>
      <c r="O118" s="20">
        <f t="shared" si="1"/>
        <v>1.26E-2</v>
      </c>
      <c r="P118" s="19">
        <v>358</v>
      </c>
      <c r="Q118" s="19" t="s">
        <v>74</v>
      </c>
      <c r="R118" s="19" t="s">
        <v>430</v>
      </c>
      <c r="S118" s="19">
        <v>0</v>
      </c>
      <c r="T118" s="19">
        <v>0</v>
      </c>
    </row>
    <row r="119" spans="1:20" ht="15.75" customHeight="1" x14ac:dyDescent="0.3">
      <c r="A119" s="19">
        <v>10</v>
      </c>
      <c r="B119" s="19" t="s">
        <v>13</v>
      </c>
      <c r="C119" s="19" t="s">
        <v>14</v>
      </c>
      <c r="D119" s="19" t="s">
        <v>15</v>
      </c>
      <c r="E119" s="19">
        <v>600</v>
      </c>
      <c r="F119" s="19">
        <v>3000</v>
      </c>
      <c r="G119" s="19" t="s">
        <v>431</v>
      </c>
      <c r="H119" s="19" t="s">
        <v>432</v>
      </c>
      <c r="I119" s="19">
        <v>120000</v>
      </c>
      <c r="J119" s="19">
        <v>24000</v>
      </c>
      <c r="K119" s="19">
        <v>40</v>
      </c>
      <c r="L119" s="20">
        <v>2.9999999999999997E-4</v>
      </c>
      <c r="M119" s="19">
        <v>1</v>
      </c>
      <c r="N119" s="20">
        <f t="shared" si="0"/>
        <v>2.9999999999999997E-4</v>
      </c>
      <c r="O119" s="20">
        <f t="shared" si="1"/>
        <v>1.1999999999999999E-2</v>
      </c>
      <c r="P119" s="19">
        <v>196</v>
      </c>
      <c r="Q119" s="19" t="s">
        <v>156</v>
      </c>
      <c r="R119" s="19" t="s">
        <v>433</v>
      </c>
      <c r="S119" s="19">
        <v>0</v>
      </c>
      <c r="T119" s="19">
        <v>0</v>
      </c>
    </row>
    <row r="120" spans="1:20" ht="15.75" customHeight="1" x14ac:dyDescent="0.3">
      <c r="A120" s="19">
        <v>10</v>
      </c>
      <c r="B120" s="19" t="s">
        <v>13</v>
      </c>
      <c r="C120" s="19" t="s">
        <v>14</v>
      </c>
      <c r="D120" s="19" t="s">
        <v>15</v>
      </c>
      <c r="E120" s="19">
        <v>600</v>
      </c>
      <c r="F120" s="19">
        <v>3000</v>
      </c>
      <c r="G120" s="19" t="s">
        <v>434</v>
      </c>
      <c r="H120" s="19" t="s">
        <v>435</v>
      </c>
      <c r="I120" s="19">
        <v>3000</v>
      </c>
      <c r="J120" s="19">
        <v>600</v>
      </c>
      <c r="K120" s="19">
        <v>1</v>
      </c>
      <c r="L120" s="20">
        <v>1.18E-2</v>
      </c>
      <c r="M120" s="19">
        <v>1</v>
      </c>
      <c r="N120" s="20">
        <f t="shared" si="0"/>
        <v>1.18E-2</v>
      </c>
      <c r="O120" s="20">
        <f t="shared" si="1"/>
        <v>1.18E-2</v>
      </c>
      <c r="P120" s="19">
        <v>140</v>
      </c>
      <c r="Q120" s="19" t="s">
        <v>156</v>
      </c>
      <c r="R120" s="19" t="s">
        <v>436</v>
      </c>
      <c r="S120" s="19">
        <v>3000</v>
      </c>
      <c r="T120" s="19">
        <v>3000</v>
      </c>
    </row>
    <row r="121" spans="1:20" ht="15.75" customHeight="1" x14ac:dyDescent="0.3">
      <c r="A121" s="19">
        <v>10</v>
      </c>
      <c r="B121" s="19" t="s">
        <v>13</v>
      </c>
      <c r="C121" s="19" t="s">
        <v>14</v>
      </c>
      <c r="D121" s="19" t="s">
        <v>15</v>
      </c>
      <c r="E121" s="19">
        <v>600</v>
      </c>
      <c r="F121" s="19">
        <v>3000</v>
      </c>
      <c r="G121" s="19" t="s">
        <v>437</v>
      </c>
      <c r="H121" s="19" t="s">
        <v>438</v>
      </c>
      <c r="I121" s="19">
        <v>33000</v>
      </c>
      <c r="J121" s="19">
        <v>6600</v>
      </c>
      <c r="K121" s="19">
        <v>11</v>
      </c>
      <c r="L121" s="20">
        <v>1E-3</v>
      </c>
      <c r="M121" s="19">
        <v>1</v>
      </c>
      <c r="N121" s="20">
        <f t="shared" si="0"/>
        <v>1E-3</v>
      </c>
      <c r="O121" s="20">
        <f t="shared" si="1"/>
        <v>1.0999999999999999E-2</v>
      </c>
      <c r="P121" s="19">
        <v>126</v>
      </c>
      <c r="Q121" s="19" t="s">
        <v>312</v>
      </c>
      <c r="R121" s="19" t="s">
        <v>439</v>
      </c>
      <c r="S121" s="19">
        <v>0</v>
      </c>
      <c r="T121" s="19">
        <v>0</v>
      </c>
    </row>
    <row r="122" spans="1:20" ht="15.75" customHeight="1" x14ac:dyDescent="0.3">
      <c r="A122" s="19">
        <v>10</v>
      </c>
      <c r="B122" s="19" t="s">
        <v>13</v>
      </c>
      <c r="C122" s="19" t="s">
        <v>14</v>
      </c>
      <c r="D122" s="19" t="s">
        <v>15</v>
      </c>
      <c r="E122" s="19">
        <v>600</v>
      </c>
      <c r="F122" s="19">
        <v>3000</v>
      </c>
      <c r="G122" s="19" t="s">
        <v>440</v>
      </c>
      <c r="H122" s="19" t="s">
        <v>441</v>
      </c>
      <c r="I122" s="19">
        <v>3000</v>
      </c>
      <c r="J122" s="19">
        <v>600</v>
      </c>
      <c r="K122" s="19">
        <v>1</v>
      </c>
      <c r="L122" s="20">
        <v>1.01E-2</v>
      </c>
      <c r="M122" s="19">
        <v>1</v>
      </c>
      <c r="N122" s="20">
        <f t="shared" si="0"/>
        <v>1.01E-2</v>
      </c>
      <c r="O122" s="20">
        <f t="shared" si="1"/>
        <v>1.01E-2</v>
      </c>
      <c r="P122" s="19">
        <v>147</v>
      </c>
      <c r="Q122" s="19" t="s">
        <v>366</v>
      </c>
      <c r="R122" s="19" t="s">
        <v>442</v>
      </c>
      <c r="S122" s="19">
        <v>0</v>
      </c>
      <c r="T122" s="19">
        <v>0</v>
      </c>
    </row>
    <row r="123" spans="1:20" ht="15.75" customHeight="1" x14ac:dyDescent="0.3">
      <c r="A123" s="19">
        <v>10</v>
      </c>
      <c r="B123" s="19" t="s">
        <v>13</v>
      </c>
      <c r="C123" s="19" t="s">
        <v>14</v>
      </c>
      <c r="D123" s="19" t="s">
        <v>15</v>
      </c>
      <c r="E123" s="19">
        <v>600</v>
      </c>
      <c r="F123" s="19">
        <v>3000</v>
      </c>
      <c r="G123" s="19" t="s">
        <v>443</v>
      </c>
      <c r="H123" s="19" t="s">
        <v>444</v>
      </c>
      <c r="I123" s="19">
        <v>9000</v>
      </c>
      <c r="J123" s="19">
        <v>1800</v>
      </c>
      <c r="K123" s="19">
        <v>3</v>
      </c>
      <c r="L123" s="20">
        <v>3.29E-3</v>
      </c>
      <c r="M123" s="19">
        <v>1</v>
      </c>
      <c r="N123" s="20">
        <f t="shared" si="0"/>
        <v>3.29E-3</v>
      </c>
      <c r="O123" s="20">
        <f t="shared" si="1"/>
        <v>9.8700000000000003E-3</v>
      </c>
      <c r="P123" s="19">
        <v>140</v>
      </c>
      <c r="Q123" s="19" t="s">
        <v>370</v>
      </c>
      <c r="R123" s="19" t="s">
        <v>445</v>
      </c>
      <c r="S123" s="19">
        <v>0</v>
      </c>
      <c r="T123" s="19">
        <v>0</v>
      </c>
    </row>
    <row r="124" spans="1:20" ht="15.75" customHeight="1" x14ac:dyDescent="0.3">
      <c r="A124" s="19">
        <v>10</v>
      </c>
      <c r="B124" s="19" t="s">
        <v>13</v>
      </c>
      <c r="C124" s="19" t="s">
        <v>14</v>
      </c>
      <c r="D124" s="19" t="s">
        <v>15</v>
      </c>
      <c r="E124" s="19">
        <v>600</v>
      </c>
      <c r="F124" s="19">
        <v>3000</v>
      </c>
      <c r="G124" s="19" t="s">
        <v>446</v>
      </c>
      <c r="H124" s="19" t="s">
        <v>447</v>
      </c>
      <c r="I124" s="19">
        <v>6000</v>
      </c>
      <c r="J124" s="19">
        <v>1200</v>
      </c>
      <c r="K124" s="19">
        <v>2</v>
      </c>
      <c r="L124" s="20">
        <v>4.8500000000000001E-3</v>
      </c>
      <c r="M124" s="19">
        <v>1</v>
      </c>
      <c r="N124" s="20">
        <f t="shared" si="0"/>
        <v>4.8500000000000001E-3</v>
      </c>
      <c r="O124" s="20">
        <f t="shared" si="1"/>
        <v>9.7000000000000003E-3</v>
      </c>
      <c r="P124" s="19">
        <v>247</v>
      </c>
      <c r="Q124" s="19" t="s">
        <v>366</v>
      </c>
      <c r="R124" s="19" t="s">
        <v>448</v>
      </c>
      <c r="S124" s="19">
        <v>0</v>
      </c>
      <c r="T124" s="19">
        <v>0</v>
      </c>
    </row>
    <row r="125" spans="1:20" ht="15.75" customHeight="1" x14ac:dyDescent="0.3">
      <c r="A125" s="19">
        <v>10</v>
      </c>
      <c r="B125" s="19" t="s">
        <v>13</v>
      </c>
      <c r="C125" s="19" t="s">
        <v>14</v>
      </c>
      <c r="D125" s="19" t="s">
        <v>15</v>
      </c>
      <c r="E125" s="19">
        <v>600</v>
      </c>
      <c r="F125" s="19">
        <v>3000</v>
      </c>
      <c r="G125" s="19" t="s">
        <v>449</v>
      </c>
      <c r="H125" s="19" t="s">
        <v>450</v>
      </c>
      <c r="I125" s="19">
        <v>3000</v>
      </c>
      <c r="J125" s="19">
        <v>600</v>
      </c>
      <c r="K125" s="19">
        <v>1</v>
      </c>
      <c r="L125" s="20">
        <v>9.4000000000000004E-3</v>
      </c>
      <c r="M125" s="19">
        <v>1</v>
      </c>
      <c r="N125" s="20">
        <f t="shared" si="0"/>
        <v>9.4000000000000004E-3</v>
      </c>
      <c r="O125" s="20">
        <f t="shared" si="1"/>
        <v>9.4000000000000004E-3</v>
      </c>
      <c r="P125" s="19">
        <v>84</v>
      </c>
      <c r="Q125" s="19" t="s">
        <v>74</v>
      </c>
      <c r="R125" s="19" t="s">
        <v>451</v>
      </c>
      <c r="S125" s="19">
        <v>0</v>
      </c>
      <c r="T125" s="19">
        <v>0</v>
      </c>
    </row>
    <row r="126" spans="1:20" ht="15.75" customHeight="1" x14ac:dyDescent="0.3">
      <c r="A126" s="19">
        <v>10</v>
      </c>
      <c r="B126" s="19" t="s">
        <v>13</v>
      </c>
      <c r="C126" s="19" t="s">
        <v>14</v>
      </c>
      <c r="D126" s="19" t="s">
        <v>15</v>
      </c>
      <c r="E126" s="19">
        <v>600</v>
      </c>
      <c r="F126" s="19">
        <v>3000</v>
      </c>
      <c r="G126" s="19" t="s">
        <v>452</v>
      </c>
      <c r="H126" s="19" t="s">
        <v>453</v>
      </c>
      <c r="I126" s="19">
        <v>72000</v>
      </c>
      <c r="J126" s="19">
        <v>14400</v>
      </c>
      <c r="K126" s="19">
        <v>24</v>
      </c>
      <c r="L126" s="20">
        <v>3.8000000000000002E-4</v>
      </c>
      <c r="M126" s="19">
        <v>1</v>
      </c>
      <c r="N126" s="20">
        <f t="shared" si="0"/>
        <v>3.8000000000000002E-4</v>
      </c>
      <c r="O126" s="20">
        <f t="shared" si="1"/>
        <v>9.1199999999999996E-3</v>
      </c>
      <c r="P126" s="19">
        <v>196</v>
      </c>
      <c r="Q126" s="19" t="s">
        <v>156</v>
      </c>
      <c r="R126" s="19" t="s">
        <v>454</v>
      </c>
      <c r="S126" s="19">
        <v>0</v>
      </c>
      <c r="T126" s="19">
        <v>0</v>
      </c>
    </row>
    <row r="127" spans="1:20" ht="15.75" customHeight="1" x14ac:dyDescent="0.3">
      <c r="A127" s="19">
        <v>10</v>
      </c>
      <c r="B127" s="19" t="s">
        <v>13</v>
      </c>
      <c r="C127" s="19" t="s">
        <v>14</v>
      </c>
      <c r="D127" s="19" t="s">
        <v>15</v>
      </c>
      <c r="E127" s="19">
        <v>600</v>
      </c>
      <c r="F127" s="19">
        <v>3000</v>
      </c>
      <c r="G127" s="19" t="s">
        <v>455</v>
      </c>
      <c r="H127" s="19" t="s">
        <v>456</v>
      </c>
      <c r="I127" s="19">
        <v>3000</v>
      </c>
      <c r="J127" s="19">
        <v>600</v>
      </c>
      <c r="K127" s="19">
        <v>1</v>
      </c>
      <c r="L127" s="20">
        <v>8.9999999999999993E-3</v>
      </c>
      <c r="M127" s="19">
        <v>1</v>
      </c>
      <c r="N127" s="20">
        <f t="shared" si="0"/>
        <v>8.9999999999999993E-3</v>
      </c>
      <c r="O127" s="20">
        <f t="shared" si="1"/>
        <v>8.9999999999999993E-3</v>
      </c>
      <c r="P127" s="19">
        <v>990</v>
      </c>
      <c r="Q127" s="19" t="s">
        <v>370</v>
      </c>
      <c r="R127" s="19" t="s">
        <v>457</v>
      </c>
      <c r="S127" s="19">
        <v>0</v>
      </c>
      <c r="T127" s="19">
        <v>0</v>
      </c>
    </row>
    <row r="128" spans="1:20" ht="15.75" customHeight="1" x14ac:dyDescent="0.3">
      <c r="A128" s="19">
        <v>10</v>
      </c>
      <c r="B128" s="19" t="s">
        <v>13</v>
      </c>
      <c r="C128" s="19" t="s">
        <v>14</v>
      </c>
      <c r="D128" s="19" t="s">
        <v>15</v>
      </c>
      <c r="E128" s="19">
        <v>600</v>
      </c>
      <c r="F128" s="19">
        <v>3000</v>
      </c>
      <c r="G128" s="19" t="s">
        <v>458</v>
      </c>
      <c r="H128" s="19" t="s">
        <v>459</v>
      </c>
      <c r="I128" s="19">
        <v>12000</v>
      </c>
      <c r="J128" s="19">
        <v>2400</v>
      </c>
      <c r="K128" s="19">
        <v>4</v>
      </c>
      <c r="L128" s="20">
        <v>2.0699999999999998E-3</v>
      </c>
      <c r="M128" s="19">
        <v>1</v>
      </c>
      <c r="N128" s="20">
        <f t="shared" si="0"/>
        <v>2.0699999999999998E-3</v>
      </c>
      <c r="O128" s="20">
        <f t="shared" si="1"/>
        <v>8.2799999999999992E-3</v>
      </c>
      <c r="P128" s="19">
        <v>990</v>
      </c>
      <c r="Q128" s="19" t="s">
        <v>370</v>
      </c>
      <c r="R128" s="19" t="s">
        <v>460</v>
      </c>
      <c r="S128" s="19">
        <v>0</v>
      </c>
      <c r="T128" s="19">
        <v>0</v>
      </c>
    </row>
    <row r="129" spans="1:20" ht="15.75" customHeight="1" x14ac:dyDescent="0.3">
      <c r="A129" s="19">
        <v>10</v>
      </c>
      <c r="B129" s="19" t="s">
        <v>13</v>
      </c>
      <c r="C129" s="19" t="s">
        <v>14</v>
      </c>
      <c r="D129" s="19" t="s">
        <v>15</v>
      </c>
      <c r="E129" s="19">
        <v>600</v>
      </c>
      <c r="F129" s="19">
        <v>3000</v>
      </c>
      <c r="G129" s="19" t="s">
        <v>461</v>
      </c>
      <c r="H129" s="19" t="s">
        <v>462</v>
      </c>
      <c r="I129" s="19">
        <v>6000</v>
      </c>
      <c r="J129" s="19">
        <v>1200</v>
      </c>
      <c r="K129" s="19">
        <v>2</v>
      </c>
      <c r="L129" s="20">
        <v>4.0000000000000001E-3</v>
      </c>
      <c r="M129" s="19">
        <v>1</v>
      </c>
      <c r="N129" s="20">
        <f t="shared" si="0"/>
        <v>4.0000000000000001E-3</v>
      </c>
      <c r="O129" s="20">
        <f t="shared" si="1"/>
        <v>8.0000000000000002E-3</v>
      </c>
      <c r="P129" s="19">
        <v>126</v>
      </c>
      <c r="Q129" s="19" t="s">
        <v>366</v>
      </c>
      <c r="R129" s="19" t="s">
        <v>463</v>
      </c>
      <c r="S129" s="19">
        <v>0</v>
      </c>
      <c r="T129" s="19">
        <v>0</v>
      </c>
    </row>
    <row r="130" spans="1:20" ht="15.75" customHeight="1" x14ac:dyDescent="0.3">
      <c r="A130" s="19">
        <v>10</v>
      </c>
      <c r="B130" s="19" t="s">
        <v>13</v>
      </c>
      <c r="C130" s="19" t="s">
        <v>14</v>
      </c>
      <c r="D130" s="19" t="s">
        <v>15</v>
      </c>
      <c r="E130" s="19">
        <v>600</v>
      </c>
      <c r="F130" s="19">
        <v>3000</v>
      </c>
      <c r="G130" s="19" t="s">
        <v>464</v>
      </c>
      <c r="H130" s="19" t="s">
        <v>465</v>
      </c>
      <c r="I130" s="19">
        <v>3000</v>
      </c>
      <c r="J130" s="19">
        <v>600</v>
      </c>
      <c r="K130" s="19">
        <v>1</v>
      </c>
      <c r="L130" s="20">
        <v>7.8300000000000002E-3</v>
      </c>
      <c r="M130" s="19">
        <v>1</v>
      </c>
      <c r="N130" s="20">
        <f t="shared" si="0"/>
        <v>7.8300000000000002E-3</v>
      </c>
      <c r="O130" s="20">
        <f t="shared" si="1"/>
        <v>7.8300000000000002E-3</v>
      </c>
      <c r="P130" s="19">
        <v>247</v>
      </c>
      <c r="Q130" s="19" t="s">
        <v>366</v>
      </c>
      <c r="R130" s="19" t="s">
        <v>466</v>
      </c>
      <c r="S130" s="19">
        <v>0</v>
      </c>
      <c r="T130" s="19">
        <v>0</v>
      </c>
    </row>
    <row r="131" spans="1:20" ht="15.75" customHeight="1" x14ac:dyDescent="0.3">
      <c r="A131" s="19">
        <v>10</v>
      </c>
      <c r="B131" s="19" t="s">
        <v>13</v>
      </c>
      <c r="C131" s="19" t="s">
        <v>14</v>
      </c>
      <c r="D131" s="19" t="s">
        <v>15</v>
      </c>
      <c r="E131" s="19">
        <v>600</v>
      </c>
      <c r="F131" s="19">
        <v>3000</v>
      </c>
      <c r="G131" s="19" t="s">
        <v>467</v>
      </c>
      <c r="H131" s="19" t="s">
        <v>468</v>
      </c>
      <c r="I131" s="19">
        <v>6000</v>
      </c>
      <c r="J131" s="19">
        <v>1200</v>
      </c>
      <c r="K131" s="19">
        <v>2</v>
      </c>
      <c r="L131" s="20">
        <v>3.5200000000000001E-3</v>
      </c>
      <c r="M131" s="19">
        <v>1</v>
      </c>
      <c r="N131" s="20">
        <f t="shared" si="0"/>
        <v>3.5200000000000001E-3</v>
      </c>
      <c r="O131" s="20">
        <f t="shared" si="1"/>
        <v>7.0400000000000003E-3</v>
      </c>
      <c r="P131" s="19">
        <v>168</v>
      </c>
      <c r="Q131" s="19" t="s">
        <v>370</v>
      </c>
      <c r="R131" s="19" t="s">
        <v>469</v>
      </c>
      <c r="S131" s="19">
        <v>0</v>
      </c>
      <c r="T131" s="19">
        <v>0</v>
      </c>
    </row>
    <row r="132" spans="1:20" ht="15.75" customHeight="1" x14ac:dyDescent="0.3">
      <c r="A132" s="19">
        <v>10</v>
      </c>
      <c r="B132" s="19" t="s">
        <v>13</v>
      </c>
      <c r="C132" s="19" t="s">
        <v>14</v>
      </c>
      <c r="D132" s="19" t="s">
        <v>15</v>
      </c>
      <c r="E132" s="19">
        <v>600</v>
      </c>
      <c r="F132" s="19">
        <v>3000</v>
      </c>
      <c r="G132" s="19" t="s">
        <v>470</v>
      </c>
      <c r="H132" s="19" t="s">
        <v>471</v>
      </c>
      <c r="I132" s="19">
        <v>48000</v>
      </c>
      <c r="J132" s="19">
        <v>9600</v>
      </c>
      <c r="K132" s="19">
        <v>16</v>
      </c>
      <c r="L132" s="20">
        <v>4.0999999999999999E-4</v>
      </c>
      <c r="M132" s="19">
        <v>1</v>
      </c>
      <c r="N132" s="20">
        <f t="shared" si="0"/>
        <v>4.0999999999999999E-4</v>
      </c>
      <c r="O132" s="20">
        <f t="shared" si="1"/>
        <v>6.5599999999999999E-3</v>
      </c>
      <c r="P132" s="19">
        <v>224</v>
      </c>
      <c r="Q132" s="19" t="s">
        <v>156</v>
      </c>
      <c r="R132" s="19" t="s">
        <v>472</v>
      </c>
      <c r="S132" s="19">
        <v>10000</v>
      </c>
      <c r="T132" s="19">
        <v>10000</v>
      </c>
    </row>
    <row r="133" spans="1:20" ht="15.75" customHeight="1" x14ac:dyDescent="0.3">
      <c r="A133" s="19">
        <v>10</v>
      </c>
      <c r="B133" s="19" t="s">
        <v>13</v>
      </c>
      <c r="C133" s="19" t="s">
        <v>14</v>
      </c>
      <c r="D133" s="19" t="s">
        <v>15</v>
      </c>
      <c r="E133" s="19">
        <v>600</v>
      </c>
      <c r="F133" s="19">
        <v>3000</v>
      </c>
      <c r="G133" s="19" t="s">
        <v>473</v>
      </c>
      <c r="H133" s="19" t="s">
        <v>474</v>
      </c>
      <c r="I133" s="19">
        <v>3000</v>
      </c>
      <c r="J133" s="19">
        <v>600</v>
      </c>
      <c r="K133" s="19">
        <v>1</v>
      </c>
      <c r="L133" s="20">
        <v>6.5199999999999998E-3</v>
      </c>
      <c r="M133" s="19">
        <v>1</v>
      </c>
      <c r="N133" s="20">
        <f t="shared" si="0"/>
        <v>6.5199999999999998E-3</v>
      </c>
      <c r="O133" s="20">
        <f t="shared" si="1"/>
        <v>6.5199999999999998E-3</v>
      </c>
      <c r="P133" s="19">
        <v>196</v>
      </c>
      <c r="Q133" s="19" t="s">
        <v>156</v>
      </c>
      <c r="R133" s="19" t="s">
        <v>475</v>
      </c>
      <c r="S133" s="19">
        <v>0</v>
      </c>
      <c r="T133" s="19">
        <v>0</v>
      </c>
    </row>
    <row r="134" spans="1:20" ht="15.75" customHeight="1" x14ac:dyDescent="0.3">
      <c r="A134" s="19">
        <v>10</v>
      </c>
      <c r="B134" s="19" t="s">
        <v>13</v>
      </c>
      <c r="C134" s="19" t="s">
        <v>14</v>
      </c>
      <c r="D134" s="19" t="s">
        <v>15</v>
      </c>
      <c r="E134" s="19">
        <v>600</v>
      </c>
      <c r="F134" s="19">
        <v>3000</v>
      </c>
      <c r="G134" s="19" t="s">
        <v>476</v>
      </c>
      <c r="H134" s="19" t="s">
        <v>477</v>
      </c>
      <c r="I134" s="19">
        <v>12000</v>
      </c>
      <c r="J134" s="19">
        <v>2400</v>
      </c>
      <c r="K134" s="19">
        <v>4</v>
      </c>
      <c r="L134" s="20">
        <v>1.6000000000000001E-3</v>
      </c>
      <c r="M134" s="19">
        <v>1</v>
      </c>
      <c r="N134" s="20">
        <f t="shared" si="0"/>
        <v>1.6000000000000001E-3</v>
      </c>
      <c r="O134" s="20">
        <f t="shared" si="1"/>
        <v>6.4000000000000003E-3</v>
      </c>
      <c r="P134" s="19">
        <v>990</v>
      </c>
      <c r="Q134" s="19" t="s">
        <v>156</v>
      </c>
      <c r="R134" s="19" t="s">
        <v>478</v>
      </c>
      <c r="S134" s="19">
        <v>0</v>
      </c>
      <c r="T134" s="19">
        <v>0</v>
      </c>
    </row>
    <row r="135" spans="1:20" ht="15.75" customHeight="1" x14ac:dyDescent="0.3">
      <c r="A135" s="19">
        <v>10</v>
      </c>
      <c r="B135" s="19" t="s">
        <v>13</v>
      </c>
      <c r="C135" s="19" t="s">
        <v>14</v>
      </c>
      <c r="D135" s="19" t="s">
        <v>15</v>
      </c>
      <c r="E135" s="19">
        <v>600</v>
      </c>
      <c r="F135" s="19">
        <v>3000</v>
      </c>
      <c r="G135" s="19" t="s">
        <v>479</v>
      </c>
      <c r="H135" s="19" t="s">
        <v>480</v>
      </c>
      <c r="I135" s="19">
        <v>48000</v>
      </c>
      <c r="J135" s="19">
        <v>9600</v>
      </c>
      <c r="K135" s="19">
        <v>16</v>
      </c>
      <c r="L135" s="20">
        <v>3.8000000000000002E-4</v>
      </c>
      <c r="M135" s="19">
        <v>1</v>
      </c>
      <c r="N135" s="20">
        <f t="shared" si="0"/>
        <v>3.8000000000000002E-4</v>
      </c>
      <c r="O135" s="20">
        <f t="shared" si="1"/>
        <v>6.0800000000000003E-3</v>
      </c>
      <c r="P135" s="19">
        <v>196</v>
      </c>
      <c r="Q135" s="19" t="s">
        <v>156</v>
      </c>
      <c r="R135" s="19" t="s">
        <v>481</v>
      </c>
      <c r="S135" s="19">
        <v>0</v>
      </c>
      <c r="T135" s="19">
        <v>0</v>
      </c>
    </row>
    <row r="136" spans="1:20" ht="15.75" customHeight="1" x14ac:dyDescent="0.3">
      <c r="A136" s="19">
        <v>10</v>
      </c>
      <c r="B136" s="19" t="s">
        <v>13</v>
      </c>
      <c r="C136" s="19" t="s">
        <v>14</v>
      </c>
      <c r="D136" s="19" t="s">
        <v>15</v>
      </c>
      <c r="E136" s="19">
        <v>600</v>
      </c>
      <c r="F136" s="19">
        <v>3000</v>
      </c>
      <c r="G136" s="19" t="s">
        <v>482</v>
      </c>
      <c r="H136" s="19" t="s">
        <v>483</v>
      </c>
      <c r="I136" s="19">
        <v>3000</v>
      </c>
      <c r="J136" s="19">
        <v>600</v>
      </c>
      <c r="K136" s="19">
        <v>1</v>
      </c>
      <c r="L136" s="20">
        <v>5.8999999999999999E-3</v>
      </c>
      <c r="M136" s="19">
        <v>1</v>
      </c>
      <c r="N136" s="20">
        <f t="shared" si="0"/>
        <v>5.8999999999999999E-3</v>
      </c>
      <c r="O136" s="20">
        <f t="shared" si="1"/>
        <v>5.8999999999999999E-3</v>
      </c>
      <c r="P136" s="19">
        <v>136</v>
      </c>
      <c r="Q136" s="19" t="s">
        <v>229</v>
      </c>
      <c r="R136" s="19" t="s">
        <v>484</v>
      </c>
      <c r="S136" s="19">
        <v>0</v>
      </c>
      <c r="T136" s="19">
        <v>0</v>
      </c>
    </row>
    <row r="137" spans="1:20" ht="15.75" customHeight="1" x14ac:dyDescent="0.3">
      <c r="A137" s="19">
        <v>10</v>
      </c>
      <c r="B137" s="19" t="s">
        <v>13</v>
      </c>
      <c r="C137" s="19" t="s">
        <v>14</v>
      </c>
      <c r="D137" s="19" t="s">
        <v>15</v>
      </c>
      <c r="E137" s="19">
        <v>600</v>
      </c>
      <c r="F137" s="19">
        <v>3000</v>
      </c>
      <c r="G137" s="19" t="s">
        <v>485</v>
      </c>
      <c r="H137" s="19" t="s">
        <v>486</v>
      </c>
      <c r="I137" s="19">
        <v>3000</v>
      </c>
      <c r="J137" s="19">
        <v>600</v>
      </c>
      <c r="K137" s="19">
        <v>1</v>
      </c>
      <c r="L137" s="20">
        <v>5.4999999999999997E-3</v>
      </c>
      <c r="M137" s="19">
        <v>1</v>
      </c>
      <c r="N137" s="20">
        <f t="shared" si="0"/>
        <v>5.4999999999999997E-3</v>
      </c>
      <c r="O137" s="20">
        <f t="shared" si="1"/>
        <v>5.4999999999999997E-3</v>
      </c>
      <c r="P137" s="19">
        <v>140</v>
      </c>
      <c r="Q137" s="19" t="s">
        <v>229</v>
      </c>
      <c r="R137" s="19" t="s">
        <v>487</v>
      </c>
      <c r="S137" s="19">
        <v>0</v>
      </c>
      <c r="T137" s="19">
        <v>0</v>
      </c>
    </row>
    <row r="138" spans="1:20" ht="15.75" customHeight="1" x14ac:dyDescent="0.3">
      <c r="A138" s="19">
        <v>10</v>
      </c>
      <c r="B138" s="19" t="s">
        <v>13</v>
      </c>
      <c r="C138" s="19" t="s">
        <v>14</v>
      </c>
      <c r="D138" s="19" t="s">
        <v>15</v>
      </c>
      <c r="E138" s="19">
        <v>600</v>
      </c>
      <c r="F138" s="19">
        <v>3000</v>
      </c>
      <c r="G138" s="19" t="s">
        <v>488</v>
      </c>
      <c r="H138" s="19" t="s">
        <v>489</v>
      </c>
      <c r="I138" s="19">
        <v>39000</v>
      </c>
      <c r="J138" s="19">
        <v>7800</v>
      </c>
      <c r="K138" s="19">
        <v>13</v>
      </c>
      <c r="L138" s="20">
        <v>4.0999999999999999E-4</v>
      </c>
      <c r="M138" s="19">
        <v>1</v>
      </c>
      <c r="N138" s="20">
        <f t="shared" si="0"/>
        <v>4.0999999999999999E-4</v>
      </c>
      <c r="O138" s="20">
        <f t="shared" si="1"/>
        <v>5.3299999999999997E-3</v>
      </c>
      <c r="P138" s="19">
        <v>196</v>
      </c>
      <c r="Q138" s="19" t="s">
        <v>156</v>
      </c>
      <c r="R138" s="19" t="s">
        <v>490</v>
      </c>
      <c r="S138" s="19">
        <v>0</v>
      </c>
      <c r="T138" s="19">
        <v>0</v>
      </c>
    </row>
    <row r="139" spans="1:20" ht="15.75" customHeight="1" x14ac:dyDescent="0.3">
      <c r="A139" s="19">
        <v>10</v>
      </c>
      <c r="B139" s="19" t="s">
        <v>13</v>
      </c>
      <c r="C139" s="19" t="s">
        <v>14</v>
      </c>
      <c r="D139" s="19" t="s">
        <v>15</v>
      </c>
      <c r="E139" s="19">
        <v>600</v>
      </c>
      <c r="F139" s="19">
        <v>3000</v>
      </c>
      <c r="G139" s="19" t="s">
        <v>491</v>
      </c>
      <c r="H139" s="19" t="s">
        <v>492</v>
      </c>
      <c r="I139" s="19">
        <v>39000</v>
      </c>
      <c r="J139" s="19">
        <v>7800</v>
      </c>
      <c r="K139" s="19">
        <v>13</v>
      </c>
      <c r="L139" s="20">
        <v>4.0999999999999999E-4</v>
      </c>
      <c r="M139" s="19">
        <v>1</v>
      </c>
      <c r="N139" s="20">
        <f t="shared" si="0"/>
        <v>4.0999999999999999E-4</v>
      </c>
      <c r="O139" s="20">
        <f t="shared" si="1"/>
        <v>5.3299999999999997E-3</v>
      </c>
      <c r="P139" s="19">
        <v>196</v>
      </c>
      <c r="Q139" s="19" t="s">
        <v>156</v>
      </c>
      <c r="R139" s="19" t="s">
        <v>493</v>
      </c>
      <c r="S139" s="19">
        <v>0</v>
      </c>
      <c r="T139" s="19">
        <v>0</v>
      </c>
    </row>
    <row r="140" spans="1:20" ht="15.75" customHeight="1" x14ac:dyDescent="0.3">
      <c r="A140" s="19">
        <v>10</v>
      </c>
      <c r="B140" s="19" t="s">
        <v>13</v>
      </c>
      <c r="C140" s="19" t="s">
        <v>14</v>
      </c>
      <c r="D140" s="19" t="s">
        <v>15</v>
      </c>
      <c r="E140" s="19">
        <v>600</v>
      </c>
      <c r="F140" s="19">
        <v>3000</v>
      </c>
      <c r="G140" s="19" t="s">
        <v>494</v>
      </c>
      <c r="H140" s="19" t="s">
        <v>495</v>
      </c>
      <c r="I140" s="19">
        <v>3000</v>
      </c>
      <c r="J140" s="19">
        <v>600</v>
      </c>
      <c r="K140" s="19">
        <v>1</v>
      </c>
      <c r="L140" s="20">
        <v>5.0000000000000001E-3</v>
      </c>
      <c r="M140" s="19">
        <v>1</v>
      </c>
      <c r="N140" s="20">
        <f t="shared" si="0"/>
        <v>5.0000000000000001E-3</v>
      </c>
      <c r="O140" s="20">
        <f t="shared" si="1"/>
        <v>5.0000000000000001E-3</v>
      </c>
      <c r="P140" s="19">
        <v>196</v>
      </c>
      <c r="Q140" s="19" t="s">
        <v>156</v>
      </c>
      <c r="R140" s="19" t="s">
        <v>496</v>
      </c>
      <c r="S140" s="19">
        <v>0</v>
      </c>
      <c r="T140" s="19">
        <v>0</v>
      </c>
    </row>
    <row r="141" spans="1:20" ht="15.75" customHeight="1" x14ac:dyDescent="0.3">
      <c r="A141" s="19">
        <v>10</v>
      </c>
      <c r="B141" s="19" t="s">
        <v>13</v>
      </c>
      <c r="C141" s="19" t="s">
        <v>14</v>
      </c>
      <c r="D141" s="19" t="s">
        <v>15</v>
      </c>
      <c r="E141" s="19">
        <v>600</v>
      </c>
      <c r="F141" s="19">
        <v>3000</v>
      </c>
      <c r="G141" s="19" t="s">
        <v>497</v>
      </c>
      <c r="H141" s="19" t="s">
        <v>498</v>
      </c>
      <c r="I141" s="19">
        <v>3000</v>
      </c>
      <c r="J141" s="19">
        <v>600</v>
      </c>
      <c r="K141" s="19">
        <v>1</v>
      </c>
      <c r="L141" s="20">
        <v>4.9100000000000003E-3</v>
      </c>
      <c r="M141" s="19">
        <v>1</v>
      </c>
      <c r="N141" s="20">
        <f t="shared" si="0"/>
        <v>4.9100000000000003E-3</v>
      </c>
      <c r="O141" s="20">
        <f t="shared" si="1"/>
        <v>4.9100000000000003E-3</v>
      </c>
      <c r="P141" s="19">
        <v>196</v>
      </c>
      <c r="Q141" s="19" t="s">
        <v>156</v>
      </c>
      <c r="R141" s="19" t="s">
        <v>499</v>
      </c>
      <c r="S141" s="19">
        <v>0</v>
      </c>
      <c r="T141" s="19">
        <v>0</v>
      </c>
    </row>
    <row r="142" spans="1:20" ht="15.75" customHeight="1" x14ac:dyDescent="0.3">
      <c r="A142" s="19">
        <v>10</v>
      </c>
      <c r="B142" s="19" t="s">
        <v>13</v>
      </c>
      <c r="C142" s="19" t="s">
        <v>14</v>
      </c>
      <c r="D142" s="19" t="s">
        <v>15</v>
      </c>
      <c r="E142" s="19">
        <v>600</v>
      </c>
      <c r="F142" s="19">
        <v>3000</v>
      </c>
      <c r="G142" s="19" t="s">
        <v>500</v>
      </c>
      <c r="H142" s="19" t="s">
        <v>501</v>
      </c>
      <c r="I142" s="19">
        <v>12000</v>
      </c>
      <c r="J142" s="19">
        <v>2400</v>
      </c>
      <c r="K142" s="19">
        <v>4</v>
      </c>
      <c r="L142" s="20">
        <v>1.1999999999999999E-3</v>
      </c>
      <c r="M142" s="19">
        <v>1</v>
      </c>
      <c r="N142" s="20">
        <f t="shared" si="0"/>
        <v>1.1999999999999999E-3</v>
      </c>
      <c r="O142" s="20">
        <f t="shared" si="1"/>
        <v>4.7999999999999996E-3</v>
      </c>
      <c r="P142" s="19">
        <v>196</v>
      </c>
      <c r="Q142" s="19" t="s">
        <v>229</v>
      </c>
      <c r="R142" s="19" t="s">
        <v>502</v>
      </c>
      <c r="S142" s="19">
        <v>0</v>
      </c>
      <c r="T142" s="19">
        <v>0</v>
      </c>
    </row>
    <row r="143" spans="1:20" ht="15.75" customHeight="1" x14ac:dyDescent="0.3">
      <c r="A143" s="19">
        <v>10</v>
      </c>
      <c r="B143" s="19" t="s">
        <v>13</v>
      </c>
      <c r="C143" s="19" t="s">
        <v>14</v>
      </c>
      <c r="D143" s="19" t="s">
        <v>15</v>
      </c>
      <c r="E143" s="19">
        <v>600</v>
      </c>
      <c r="F143" s="19">
        <v>3000</v>
      </c>
      <c r="G143" s="19" t="s">
        <v>503</v>
      </c>
      <c r="H143" s="19" t="s">
        <v>504</v>
      </c>
      <c r="I143" s="19">
        <v>3000</v>
      </c>
      <c r="J143" s="19">
        <v>600</v>
      </c>
      <c r="K143" s="19">
        <v>1</v>
      </c>
      <c r="L143" s="20">
        <v>4.6600000000000001E-3</v>
      </c>
      <c r="M143" s="19">
        <v>1</v>
      </c>
      <c r="N143" s="20">
        <f t="shared" si="0"/>
        <v>4.6600000000000001E-3</v>
      </c>
      <c r="O143" s="20">
        <f t="shared" si="1"/>
        <v>4.6600000000000001E-3</v>
      </c>
      <c r="P143" s="19">
        <v>196</v>
      </c>
      <c r="Q143" s="19" t="s">
        <v>156</v>
      </c>
      <c r="R143" s="19" t="s">
        <v>505</v>
      </c>
      <c r="S143" s="19">
        <v>0</v>
      </c>
      <c r="T143" s="19">
        <v>0</v>
      </c>
    </row>
    <row r="144" spans="1:20" ht="15.75" customHeight="1" x14ac:dyDescent="0.3">
      <c r="A144" s="19">
        <v>10</v>
      </c>
      <c r="B144" s="19" t="s">
        <v>13</v>
      </c>
      <c r="C144" s="19" t="s">
        <v>14</v>
      </c>
      <c r="D144" s="19" t="s">
        <v>15</v>
      </c>
      <c r="E144" s="19">
        <v>600</v>
      </c>
      <c r="F144" s="19">
        <v>3000</v>
      </c>
      <c r="G144" s="19" t="s">
        <v>506</v>
      </c>
      <c r="H144" s="19" t="s">
        <v>507</v>
      </c>
      <c r="I144" s="19">
        <v>30000</v>
      </c>
      <c r="J144" s="19">
        <v>6000</v>
      </c>
      <c r="K144" s="19">
        <v>10</v>
      </c>
      <c r="L144" s="20">
        <v>4.0999999999999999E-4</v>
      </c>
      <c r="M144" s="19">
        <v>1</v>
      </c>
      <c r="N144" s="20">
        <f t="shared" si="0"/>
        <v>4.0999999999999999E-4</v>
      </c>
      <c r="O144" s="20">
        <f t="shared" si="1"/>
        <v>4.0999999999999995E-3</v>
      </c>
      <c r="P144" s="19">
        <v>196</v>
      </c>
      <c r="Q144" s="19" t="s">
        <v>156</v>
      </c>
      <c r="R144" s="19" t="s">
        <v>508</v>
      </c>
      <c r="S144" s="19">
        <v>0</v>
      </c>
      <c r="T144" s="19">
        <v>0</v>
      </c>
    </row>
    <row r="145" spans="1:20" ht="15.75" customHeight="1" x14ac:dyDescent="0.3">
      <c r="A145" s="19">
        <v>10</v>
      </c>
      <c r="B145" s="19" t="s">
        <v>13</v>
      </c>
      <c r="C145" s="19" t="s">
        <v>14</v>
      </c>
      <c r="D145" s="19" t="s">
        <v>15</v>
      </c>
      <c r="E145" s="19">
        <v>600</v>
      </c>
      <c r="F145" s="19">
        <v>3000</v>
      </c>
      <c r="G145" s="19" t="s">
        <v>509</v>
      </c>
      <c r="H145" s="19" t="s">
        <v>510</v>
      </c>
      <c r="I145" s="19">
        <v>12000</v>
      </c>
      <c r="J145" s="19">
        <v>2400</v>
      </c>
      <c r="K145" s="19">
        <v>4</v>
      </c>
      <c r="L145" s="20">
        <v>1E-3</v>
      </c>
      <c r="M145" s="19">
        <v>1</v>
      </c>
      <c r="N145" s="20">
        <f t="shared" si="0"/>
        <v>1E-3</v>
      </c>
      <c r="O145" s="20">
        <f t="shared" si="1"/>
        <v>4.0000000000000001E-3</v>
      </c>
      <c r="P145" s="19">
        <v>990</v>
      </c>
      <c r="Q145" s="19" t="s">
        <v>370</v>
      </c>
      <c r="R145" s="19" t="s">
        <v>511</v>
      </c>
      <c r="S145" s="19">
        <v>0</v>
      </c>
      <c r="T145" s="19">
        <v>0</v>
      </c>
    </row>
    <row r="146" spans="1:20" ht="15.75" customHeight="1" x14ac:dyDescent="0.3">
      <c r="A146" s="19">
        <v>10</v>
      </c>
      <c r="B146" s="19" t="s">
        <v>13</v>
      </c>
      <c r="C146" s="19" t="s">
        <v>14</v>
      </c>
      <c r="D146" s="19" t="s">
        <v>15</v>
      </c>
      <c r="E146" s="19">
        <v>600</v>
      </c>
      <c r="F146" s="19">
        <v>3000</v>
      </c>
      <c r="G146" s="19" t="s">
        <v>512</v>
      </c>
      <c r="H146" s="19" t="s">
        <v>513</v>
      </c>
      <c r="I146" s="19">
        <v>6000</v>
      </c>
      <c r="J146" s="19">
        <v>1200</v>
      </c>
      <c r="K146" s="19">
        <v>2</v>
      </c>
      <c r="L146" s="20">
        <v>1.9599999999999999E-3</v>
      </c>
      <c r="M146" s="19">
        <v>1</v>
      </c>
      <c r="N146" s="20">
        <f t="shared" si="0"/>
        <v>1.9599999999999999E-3</v>
      </c>
      <c r="O146" s="20">
        <f t="shared" si="1"/>
        <v>3.9199999999999999E-3</v>
      </c>
      <c r="P146" s="19">
        <v>990</v>
      </c>
      <c r="Q146" s="19" t="s">
        <v>370</v>
      </c>
      <c r="R146" s="19" t="s">
        <v>514</v>
      </c>
      <c r="S146" s="19">
        <v>0</v>
      </c>
      <c r="T146" s="19">
        <v>0</v>
      </c>
    </row>
    <row r="147" spans="1:20" ht="15.75" customHeight="1" x14ac:dyDescent="0.3">
      <c r="A147" s="19">
        <v>10</v>
      </c>
      <c r="B147" s="19" t="s">
        <v>13</v>
      </c>
      <c r="C147" s="19" t="s">
        <v>14</v>
      </c>
      <c r="D147" s="19" t="s">
        <v>15</v>
      </c>
      <c r="E147" s="19">
        <v>600</v>
      </c>
      <c r="F147" s="19">
        <v>3000</v>
      </c>
      <c r="G147" s="19" t="s">
        <v>515</v>
      </c>
      <c r="H147" s="19" t="s">
        <v>516</v>
      </c>
      <c r="I147" s="19">
        <v>3000</v>
      </c>
      <c r="J147" s="19">
        <v>600</v>
      </c>
      <c r="K147" s="19">
        <v>1</v>
      </c>
      <c r="L147" s="20">
        <v>3.82E-3</v>
      </c>
      <c r="M147" s="19">
        <v>1</v>
      </c>
      <c r="N147" s="20">
        <f t="shared" si="0"/>
        <v>3.82E-3</v>
      </c>
      <c r="O147" s="20">
        <f t="shared" si="1"/>
        <v>3.82E-3</v>
      </c>
      <c r="P147" s="19">
        <v>112</v>
      </c>
      <c r="Q147" s="19" t="s">
        <v>517</v>
      </c>
      <c r="R147" s="19" t="s">
        <v>518</v>
      </c>
      <c r="S147" s="19">
        <v>0</v>
      </c>
      <c r="T147" s="19">
        <v>0</v>
      </c>
    </row>
    <row r="148" spans="1:20" ht="15.75" customHeight="1" x14ac:dyDescent="0.3">
      <c r="A148" s="19">
        <v>10</v>
      </c>
      <c r="B148" s="19" t="s">
        <v>13</v>
      </c>
      <c r="C148" s="19" t="s">
        <v>14</v>
      </c>
      <c r="D148" s="19" t="s">
        <v>15</v>
      </c>
      <c r="E148" s="19">
        <v>600</v>
      </c>
      <c r="F148" s="19">
        <v>3000</v>
      </c>
      <c r="G148" s="19" t="s">
        <v>519</v>
      </c>
      <c r="H148" s="19" t="s">
        <v>520</v>
      </c>
      <c r="I148" s="19">
        <v>9000</v>
      </c>
      <c r="J148" s="19">
        <v>1800</v>
      </c>
      <c r="K148" s="19">
        <v>3</v>
      </c>
      <c r="L148" s="20">
        <v>1.25E-3</v>
      </c>
      <c r="M148" s="19">
        <v>1</v>
      </c>
      <c r="N148" s="20">
        <f t="shared" si="0"/>
        <v>1.25E-3</v>
      </c>
      <c r="O148" s="20">
        <f t="shared" si="1"/>
        <v>3.7499999999999999E-3</v>
      </c>
      <c r="P148" s="19">
        <v>196</v>
      </c>
      <c r="Q148" s="19" t="s">
        <v>156</v>
      </c>
      <c r="R148" s="19" t="s">
        <v>521</v>
      </c>
      <c r="S148" s="19">
        <v>0</v>
      </c>
      <c r="T148" s="19">
        <v>0</v>
      </c>
    </row>
    <row r="149" spans="1:20" ht="15.75" customHeight="1" x14ac:dyDescent="0.3">
      <c r="A149" s="19">
        <v>10</v>
      </c>
      <c r="B149" s="19" t="s">
        <v>13</v>
      </c>
      <c r="C149" s="19" t="s">
        <v>14</v>
      </c>
      <c r="D149" s="19" t="s">
        <v>15</v>
      </c>
      <c r="E149" s="19">
        <v>600</v>
      </c>
      <c r="F149" s="19">
        <v>3000</v>
      </c>
      <c r="G149" s="19" t="s">
        <v>522</v>
      </c>
      <c r="H149" s="19" t="s">
        <v>523</v>
      </c>
      <c r="I149" s="19">
        <v>27000</v>
      </c>
      <c r="J149" s="19">
        <v>5400</v>
      </c>
      <c r="K149" s="19">
        <v>9</v>
      </c>
      <c r="L149" s="20">
        <v>4.0999999999999999E-4</v>
      </c>
      <c r="M149" s="19">
        <v>1</v>
      </c>
      <c r="N149" s="20">
        <f t="shared" si="0"/>
        <v>4.0999999999999999E-4</v>
      </c>
      <c r="O149" s="20">
        <f t="shared" si="1"/>
        <v>3.6899999999999997E-3</v>
      </c>
      <c r="P149" s="19">
        <v>196</v>
      </c>
      <c r="Q149" s="19" t="s">
        <v>156</v>
      </c>
      <c r="R149" s="19" t="s">
        <v>524</v>
      </c>
      <c r="S149" s="19">
        <v>10000</v>
      </c>
      <c r="T149" s="19">
        <v>10000</v>
      </c>
    </row>
    <row r="150" spans="1:20" ht="15.75" customHeight="1" x14ac:dyDescent="0.3">
      <c r="A150" s="19">
        <v>10</v>
      </c>
      <c r="B150" s="19" t="s">
        <v>13</v>
      </c>
      <c r="C150" s="19" t="s">
        <v>14</v>
      </c>
      <c r="D150" s="19" t="s">
        <v>15</v>
      </c>
      <c r="E150" s="19">
        <v>600</v>
      </c>
      <c r="F150" s="19">
        <v>3000</v>
      </c>
      <c r="G150" s="19" t="s">
        <v>525</v>
      </c>
      <c r="H150" s="19" t="s">
        <v>526</v>
      </c>
      <c r="I150" s="19">
        <v>24000</v>
      </c>
      <c r="J150" s="19">
        <v>4800</v>
      </c>
      <c r="K150" s="19">
        <v>8</v>
      </c>
      <c r="L150" s="20">
        <v>4.0999999999999999E-4</v>
      </c>
      <c r="M150" s="19">
        <v>1</v>
      </c>
      <c r="N150" s="20">
        <f t="shared" si="0"/>
        <v>4.0999999999999999E-4</v>
      </c>
      <c r="O150" s="20">
        <f t="shared" si="1"/>
        <v>3.2799999999999999E-3</v>
      </c>
      <c r="P150" s="19">
        <v>196</v>
      </c>
      <c r="Q150" s="19" t="s">
        <v>156</v>
      </c>
      <c r="R150" s="19" t="s">
        <v>527</v>
      </c>
      <c r="S150" s="19">
        <v>10000</v>
      </c>
      <c r="T150" s="19">
        <v>10000</v>
      </c>
    </row>
    <row r="151" spans="1:20" ht="15.75" customHeight="1" x14ac:dyDescent="0.3">
      <c r="A151" s="19">
        <v>10</v>
      </c>
      <c r="B151" s="19" t="s">
        <v>13</v>
      </c>
      <c r="C151" s="19" t="s">
        <v>14</v>
      </c>
      <c r="D151" s="19" t="s">
        <v>15</v>
      </c>
      <c r="E151" s="19">
        <v>600</v>
      </c>
      <c r="F151" s="19">
        <v>3000</v>
      </c>
      <c r="G151" s="19" t="s">
        <v>528</v>
      </c>
      <c r="H151" s="19" t="s">
        <v>529</v>
      </c>
      <c r="I151" s="19">
        <v>3000</v>
      </c>
      <c r="J151" s="19">
        <v>600</v>
      </c>
      <c r="K151" s="19">
        <v>1</v>
      </c>
      <c r="L151" s="20">
        <v>2.5999999999999999E-3</v>
      </c>
      <c r="M151" s="19">
        <v>1</v>
      </c>
      <c r="N151" s="20">
        <f t="shared" si="0"/>
        <v>2.5999999999999999E-3</v>
      </c>
      <c r="O151" s="20">
        <f t="shared" si="1"/>
        <v>2.5999999999999999E-3</v>
      </c>
      <c r="P151" s="19">
        <v>990</v>
      </c>
      <c r="Q151" s="19" t="s">
        <v>370</v>
      </c>
      <c r="R151" s="19" t="s">
        <v>530</v>
      </c>
      <c r="S151" s="19">
        <v>0</v>
      </c>
      <c r="T151" s="19">
        <v>0</v>
      </c>
    </row>
    <row r="152" spans="1:20" ht="15.75" customHeight="1" x14ac:dyDescent="0.3">
      <c r="A152" s="19">
        <v>10</v>
      </c>
      <c r="B152" s="19" t="s">
        <v>13</v>
      </c>
      <c r="C152" s="19" t="s">
        <v>14</v>
      </c>
      <c r="D152" s="19" t="s">
        <v>15</v>
      </c>
      <c r="E152" s="19">
        <v>600</v>
      </c>
      <c r="F152" s="19">
        <v>3000</v>
      </c>
      <c r="G152" s="19" t="s">
        <v>531</v>
      </c>
      <c r="H152" s="19" t="s">
        <v>532</v>
      </c>
      <c r="I152" s="19">
        <v>6000</v>
      </c>
      <c r="J152" s="19">
        <v>1200</v>
      </c>
      <c r="K152" s="19">
        <v>2</v>
      </c>
      <c r="L152" s="20">
        <v>1.2999999999999999E-3</v>
      </c>
      <c r="M152" s="19">
        <v>1</v>
      </c>
      <c r="N152" s="20">
        <f t="shared" si="0"/>
        <v>1.2999999999999999E-3</v>
      </c>
      <c r="O152" s="20">
        <f t="shared" si="1"/>
        <v>2.5999999999999999E-3</v>
      </c>
      <c r="P152" s="19">
        <v>142</v>
      </c>
      <c r="Q152" s="19" t="s">
        <v>426</v>
      </c>
      <c r="R152" s="19" t="s">
        <v>533</v>
      </c>
      <c r="S152" s="19">
        <v>0</v>
      </c>
      <c r="T152" s="19">
        <v>0</v>
      </c>
    </row>
    <row r="153" spans="1:20" ht="15.75" customHeight="1" x14ac:dyDescent="0.3">
      <c r="A153" s="19">
        <v>10</v>
      </c>
      <c r="B153" s="19" t="s">
        <v>13</v>
      </c>
      <c r="C153" s="19" t="s">
        <v>14</v>
      </c>
      <c r="D153" s="19" t="s">
        <v>15</v>
      </c>
      <c r="E153" s="19">
        <v>600</v>
      </c>
      <c r="F153" s="19">
        <v>3000</v>
      </c>
      <c r="G153" s="19" t="s">
        <v>534</v>
      </c>
      <c r="H153" s="19" t="s">
        <v>535</v>
      </c>
      <c r="I153" s="19">
        <v>6000</v>
      </c>
      <c r="J153" s="19">
        <v>1200</v>
      </c>
      <c r="K153" s="19">
        <v>2</v>
      </c>
      <c r="L153" s="20">
        <v>1.25E-3</v>
      </c>
      <c r="M153" s="19">
        <v>1</v>
      </c>
      <c r="N153" s="20">
        <f t="shared" si="0"/>
        <v>1.25E-3</v>
      </c>
      <c r="O153" s="20">
        <f t="shared" si="1"/>
        <v>2.5000000000000001E-3</v>
      </c>
      <c r="P153" s="19">
        <v>990</v>
      </c>
      <c r="Q153" s="19" t="s">
        <v>156</v>
      </c>
      <c r="R153" s="19" t="s">
        <v>536</v>
      </c>
      <c r="S153" s="19">
        <v>0</v>
      </c>
      <c r="T153" s="19">
        <v>0</v>
      </c>
    </row>
    <row r="154" spans="1:20" ht="15.75" customHeight="1" x14ac:dyDescent="0.3">
      <c r="A154" s="19">
        <v>10</v>
      </c>
      <c r="B154" s="19" t="s">
        <v>13</v>
      </c>
      <c r="C154" s="19" t="s">
        <v>14</v>
      </c>
      <c r="D154" s="19" t="s">
        <v>15</v>
      </c>
      <c r="E154" s="19">
        <v>600</v>
      </c>
      <c r="F154" s="19">
        <v>3000</v>
      </c>
      <c r="G154" s="19" t="s">
        <v>537</v>
      </c>
      <c r="H154" s="19" t="s">
        <v>538</v>
      </c>
      <c r="I154" s="19">
        <v>6000</v>
      </c>
      <c r="J154" s="19">
        <v>1200</v>
      </c>
      <c r="K154" s="19">
        <v>2</v>
      </c>
      <c r="L154" s="20">
        <v>1.25E-3</v>
      </c>
      <c r="M154" s="19">
        <v>1</v>
      </c>
      <c r="N154" s="20">
        <f t="shared" si="0"/>
        <v>1.25E-3</v>
      </c>
      <c r="O154" s="20">
        <f t="shared" si="1"/>
        <v>2.5000000000000001E-3</v>
      </c>
      <c r="P154" s="19">
        <v>105</v>
      </c>
      <c r="Q154" s="19" t="s">
        <v>370</v>
      </c>
      <c r="R154" s="19" t="s">
        <v>539</v>
      </c>
      <c r="S154" s="19">
        <v>5000</v>
      </c>
      <c r="T154" s="19">
        <v>5000</v>
      </c>
    </row>
    <row r="155" spans="1:20" ht="15.75" customHeight="1" x14ac:dyDescent="0.3">
      <c r="A155" s="19">
        <v>10</v>
      </c>
      <c r="B155" s="19" t="s">
        <v>13</v>
      </c>
      <c r="C155" s="19" t="s">
        <v>14</v>
      </c>
      <c r="D155" s="19" t="s">
        <v>15</v>
      </c>
      <c r="E155" s="19">
        <v>600</v>
      </c>
      <c r="F155" s="19">
        <v>3000</v>
      </c>
      <c r="G155" s="19" t="s">
        <v>540</v>
      </c>
      <c r="H155" s="19" t="s">
        <v>541</v>
      </c>
      <c r="I155" s="19">
        <v>9000</v>
      </c>
      <c r="J155" s="19">
        <v>1800</v>
      </c>
      <c r="K155" s="19">
        <v>3</v>
      </c>
      <c r="L155" s="20">
        <v>8.0000000000000004E-4</v>
      </c>
      <c r="M155" s="19">
        <v>1</v>
      </c>
      <c r="N155" s="20">
        <f t="shared" si="0"/>
        <v>8.0000000000000004E-4</v>
      </c>
      <c r="O155" s="20">
        <f t="shared" si="1"/>
        <v>2.4000000000000002E-3</v>
      </c>
      <c r="P155" s="19">
        <v>990</v>
      </c>
      <c r="Q155" s="19" t="s">
        <v>370</v>
      </c>
      <c r="R155" s="19" t="s">
        <v>542</v>
      </c>
      <c r="S155" s="19">
        <v>0</v>
      </c>
      <c r="T155" s="19">
        <v>0</v>
      </c>
    </row>
    <row r="156" spans="1:20" ht="15.75" customHeight="1" x14ac:dyDescent="0.3">
      <c r="A156" s="19">
        <v>10</v>
      </c>
      <c r="B156" s="19" t="s">
        <v>13</v>
      </c>
      <c r="C156" s="19" t="s">
        <v>14</v>
      </c>
      <c r="D156" s="19" t="s">
        <v>15</v>
      </c>
      <c r="E156" s="19">
        <v>600</v>
      </c>
      <c r="F156" s="19">
        <v>3000</v>
      </c>
      <c r="G156" s="19" t="s">
        <v>543</v>
      </c>
      <c r="H156" s="19" t="s">
        <v>544</v>
      </c>
      <c r="I156" s="19">
        <v>15000</v>
      </c>
      <c r="J156" s="19">
        <v>3000</v>
      </c>
      <c r="K156" s="19">
        <v>5</v>
      </c>
      <c r="L156" s="20">
        <v>4.0999999999999999E-4</v>
      </c>
      <c r="M156" s="19">
        <v>1</v>
      </c>
      <c r="N156" s="20">
        <f t="shared" si="0"/>
        <v>4.0999999999999999E-4</v>
      </c>
      <c r="O156" s="20">
        <f t="shared" si="1"/>
        <v>2.0499999999999997E-3</v>
      </c>
      <c r="P156" s="19">
        <v>196</v>
      </c>
      <c r="Q156" s="19" t="s">
        <v>156</v>
      </c>
      <c r="R156" s="19" t="s">
        <v>545</v>
      </c>
      <c r="S156" s="19">
        <v>10000</v>
      </c>
      <c r="T156" s="19">
        <v>10000</v>
      </c>
    </row>
    <row r="157" spans="1:20" ht="15.75" customHeight="1" x14ac:dyDescent="0.3">
      <c r="A157" s="19">
        <v>10</v>
      </c>
      <c r="B157" s="19" t="s">
        <v>13</v>
      </c>
      <c r="C157" s="19" t="s">
        <v>14</v>
      </c>
      <c r="D157" s="19" t="s">
        <v>15</v>
      </c>
      <c r="E157" s="19">
        <v>600</v>
      </c>
      <c r="F157" s="19">
        <v>3000</v>
      </c>
      <c r="G157" s="19" t="s">
        <v>546</v>
      </c>
      <c r="H157" s="19" t="s">
        <v>547</v>
      </c>
      <c r="I157" s="19">
        <v>9000</v>
      </c>
      <c r="J157" s="19">
        <v>1800</v>
      </c>
      <c r="K157" s="19">
        <v>3</v>
      </c>
      <c r="L157" s="20">
        <v>6.4999999999999997E-4</v>
      </c>
      <c r="M157" s="19">
        <v>1</v>
      </c>
      <c r="N157" s="20">
        <f t="shared" si="0"/>
        <v>6.4999999999999997E-4</v>
      </c>
      <c r="O157" s="20">
        <f t="shared" si="1"/>
        <v>1.9499999999999999E-3</v>
      </c>
      <c r="P157" s="19">
        <v>126</v>
      </c>
      <c r="Q157" s="19" t="s">
        <v>370</v>
      </c>
      <c r="R157" s="19" t="s">
        <v>548</v>
      </c>
      <c r="S157" s="19">
        <v>5000</v>
      </c>
      <c r="T157" s="19">
        <v>5000</v>
      </c>
    </row>
    <row r="158" spans="1:20" ht="15.75" customHeight="1" x14ac:dyDescent="0.3">
      <c r="A158" s="19">
        <v>10</v>
      </c>
      <c r="B158" s="19" t="s">
        <v>13</v>
      </c>
      <c r="C158" s="19" t="s">
        <v>14</v>
      </c>
      <c r="D158" s="19" t="s">
        <v>15</v>
      </c>
      <c r="E158" s="19">
        <v>600</v>
      </c>
      <c r="F158" s="19">
        <v>3000</v>
      </c>
      <c r="G158" s="19" t="s">
        <v>549</v>
      </c>
      <c r="H158" s="19" t="s">
        <v>550</v>
      </c>
      <c r="I158" s="19">
        <v>3000</v>
      </c>
      <c r="J158" s="19">
        <v>600</v>
      </c>
      <c r="K158" s="19">
        <v>1</v>
      </c>
      <c r="L158" s="20">
        <v>1.64E-3</v>
      </c>
      <c r="M158" s="19">
        <v>1</v>
      </c>
      <c r="N158" s="20">
        <f t="shared" si="0"/>
        <v>1.64E-3</v>
      </c>
      <c r="O158" s="20">
        <f t="shared" si="1"/>
        <v>1.64E-3</v>
      </c>
      <c r="P158" s="19">
        <v>196</v>
      </c>
      <c r="Q158" s="19" t="s">
        <v>156</v>
      </c>
      <c r="R158" s="19" t="s">
        <v>551</v>
      </c>
      <c r="S158" s="19">
        <v>0</v>
      </c>
      <c r="T158" s="19">
        <v>0</v>
      </c>
    </row>
    <row r="159" spans="1:20" ht="15.75" customHeight="1" x14ac:dyDescent="0.3">
      <c r="A159" s="19">
        <v>10</v>
      </c>
      <c r="B159" s="19" t="s">
        <v>13</v>
      </c>
      <c r="C159" s="19" t="s">
        <v>14</v>
      </c>
      <c r="D159" s="19" t="s">
        <v>15</v>
      </c>
      <c r="E159" s="19">
        <v>600</v>
      </c>
      <c r="F159" s="19">
        <v>3000</v>
      </c>
      <c r="G159" s="19" t="s">
        <v>552</v>
      </c>
      <c r="H159" s="19" t="s">
        <v>553</v>
      </c>
      <c r="I159" s="19">
        <v>12000</v>
      </c>
      <c r="J159" s="19">
        <v>2400</v>
      </c>
      <c r="K159" s="19">
        <v>4</v>
      </c>
      <c r="L159" s="20">
        <v>4.0999999999999999E-4</v>
      </c>
      <c r="M159" s="19">
        <v>1</v>
      </c>
      <c r="N159" s="20">
        <f t="shared" si="0"/>
        <v>4.0999999999999999E-4</v>
      </c>
      <c r="O159" s="20">
        <f t="shared" si="1"/>
        <v>1.64E-3</v>
      </c>
      <c r="P159" s="19">
        <v>196</v>
      </c>
      <c r="Q159" s="19" t="s">
        <v>156</v>
      </c>
      <c r="R159" s="19" t="s">
        <v>554</v>
      </c>
      <c r="S159" s="19">
        <v>10000</v>
      </c>
      <c r="T159" s="19">
        <v>10000</v>
      </c>
    </row>
    <row r="160" spans="1:20" ht="15.75" customHeight="1" x14ac:dyDescent="0.3">
      <c r="A160" s="19">
        <v>10</v>
      </c>
      <c r="B160" s="19" t="s">
        <v>13</v>
      </c>
      <c r="C160" s="19" t="s">
        <v>14</v>
      </c>
      <c r="D160" s="19" t="s">
        <v>15</v>
      </c>
      <c r="E160" s="19">
        <v>600</v>
      </c>
      <c r="F160" s="19">
        <v>3000</v>
      </c>
      <c r="G160" s="19" t="s">
        <v>555</v>
      </c>
      <c r="H160" s="19" t="s">
        <v>556</v>
      </c>
      <c r="I160" s="19">
        <v>6000</v>
      </c>
      <c r="J160" s="19">
        <v>1200</v>
      </c>
      <c r="K160" s="19">
        <v>2</v>
      </c>
      <c r="L160" s="20">
        <v>8.0000000000000004E-4</v>
      </c>
      <c r="M160" s="19">
        <v>1</v>
      </c>
      <c r="N160" s="20">
        <f t="shared" si="0"/>
        <v>8.0000000000000004E-4</v>
      </c>
      <c r="O160" s="20">
        <f t="shared" si="1"/>
        <v>1.6000000000000001E-3</v>
      </c>
      <c r="P160" s="19">
        <v>990</v>
      </c>
      <c r="Q160" s="19" t="s">
        <v>370</v>
      </c>
      <c r="R160" s="19" t="s">
        <v>557</v>
      </c>
      <c r="S160" s="19">
        <v>0</v>
      </c>
      <c r="T160" s="19">
        <v>0</v>
      </c>
    </row>
    <row r="161" spans="1:20" ht="15.75" customHeight="1" x14ac:dyDescent="0.3">
      <c r="A161" s="19">
        <v>10</v>
      </c>
      <c r="B161" s="19" t="s">
        <v>13</v>
      </c>
      <c r="C161" s="19" t="s">
        <v>14</v>
      </c>
      <c r="D161" s="19" t="s">
        <v>15</v>
      </c>
      <c r="E161" s="19">
        <v>600</v>
      </c>
      <c r="F161" s="19">
        <v>3000</v>
      </c>
      <c r="G161" s="19" t="s">
        <v>558</v>
      </c>
      <c r="H161" s="19" t="s">
        <v>559</v>
      </c>
      <c r="I161" s="19">
        <v>9000</v>
      </c>
      <c r="J161" s="19">
        <v>1800</v>
      </c>
      <c r="K161" s="19">
        <v>3</v>
      </c>
      <c r="L161" s="20">
        <v>4.6999999999999999E-4</v>
      </c>
      <c r="M161" s="19">
        <v>1</v>
      </c>
      <c r="N161" s="20">
        <f t="shared" si="0"/>
        <v>4.6999999999999999E-4</v>
      </c>
      <c r="O161" s="20">
        <f t="shared" si="1"/>
        <v>1.41E-3</v>
      </c>
      <c r="P161" s="19">
        <v>196</v>
      </c>
      <c r="Q161" s="19" t="s">
        <v>156</v>
      </c>
      <c r="R161" s="19" t="s">
        <v>560</v>
      </c>
      <c r="S161" s="19">
        <v>0</v>
      </c>
      <c r="T161" s="19">
        <v>0</v>
      </c>
    </row>
    <row r="162" spans="1:20" ht="15.75" customHeight="1" x14ac:dyDescent="0.3">
      <c r="A162" s="19">
        <v>10</v>
      </c>
      <c r="B162" s="19" t="s">
        <v>13</v>
      </c>
      <c r="C162" s="19" t="s">
        <v>14</v>
      </c>
      <c r="D162" s="19" t="s">
        <v>15</v>
      </c>
      <c r="E162" s="19">
        <v>600</v>
      </c>
      <c r="F162" s="19">
        <v>3000</v>
      </c>
      <c r="G162" s="19" t="s">
        <v>561</v>
      </c>
      <c r="H162" s="19" t="s">
        <v>562</v>
      </c>
      <c r="I162" s="19">
        <v>3000</v>
      </c>
      <c r="J162" s="19">
        <v>600</v>
      </c>
      <c r="K162" s="19">
        <v>1</v>
      </c>
      <c r="L162" s="20">
        <v>1.2999999999999999E-3</v>
      </c>
      <c r="M162" s="19">
        <v>1</v>
      </c>
      <c r="N162" s="20">
        <f t="shared" si="0"/>
        <v>1.2999999999999999E-3</v>
      </c>
      <c r="O162" s="20">
        <f t="shared" si="1"/>
        <v>1.2999999999999999E-3</v>
      </c>
      <c r="P162" s="19">
        <v>990</v>
      </c>
      <c r="Q162" s="19" t="s">
        <v>370</v>
      </c>
      <c r="R162" s="19" t="s">
        <v>563</v>
      </c>
      <c r="S162" s="19">
        <v>0</v>
      </c>
      <c r="T162" s="19">
        <v>0</v>
      </c>
    </row>
    <row r="163" spans="1:20" ht="15.75" customHeight="1" x14ac:dyDescent="0.3">
      <c r="A163" s="19">
        <v>10</v>
      </c>
      <c r="B163" s="19" t="s">
        <v>13</v>
      </c>
      <c r="C163" s="19" t="s">
        <v>14</v>
      </c>
      <c r="D163" s="19" t="s">
        <v>15</v>
      </c>
      <c r="E163" s="19">
        <v>600</v>
      </c>
      <c r="F163" s="19">
        <v>3000</v>
      </c>
      <c r="G163" s="19" t="s">
        <v>564</v>
      </c>
      <c r="H163" s="19" t="s">
        <v>565</v>
      </c>
      <c r="I163" s="19">
        <v>3000</v>
      </c>
      <c r="J163" s="19">
        <v>600</v>
      </c>
      <c r="K163" s="19">
        <v>1</v>
      </c>
      <c r="L163" s="20">
        <v>1.25E-3</v>
      </c>
      <c r="M163" s="19">
        <v>1</v>
      </c>
      <c r="N163" s="20">
        <f t="shared" si="0"/>
        <v>1.25E-3</v>
      </c>
      <c r="O163" s="20">
        <f t="shared" si="1"/>
        <v>1.25E-3</v>
      </c>
      <c r="P163" s="19">
        <v>196</v>
      </c>
      <c r="Q163" s="19" t="s">
        <v>156</v>
      </c>
      <c r="R163" s="19" t="s">
        <v>566</v>
      </c>
      <c r="S163" s="19">
        <v>0</v>
      </c>
      <c r="T163" s="19">
        <v>0</v>
      </c>
    </row>
    <row r="164" spans="1:20" ht="15.75" customHeight="1" x14ac:dyDescent="0.3">
      <c r="A164" s="19">
        <v>10</v>
      </c>
      <c r="B164" s="19" t="s">
        <v>13</v>
      </c>
      <c r="C164" s="19" t="s">
        <v>14</v>
      </c>
      <c r="D164" s="19" t="s">
        <v>15</v>
      </c>
      <c r="E164" s="19">
        <v>600</v>
      </c>
      <c r="F164" s="19">
        <v>3000</v>
      </c>
      <c r="G164" s="19" t="s">
        <v>567</v>
      </c>
      <c r="H164" s="19" t="s">
        <v>568</v>
      </c>
      <c r="I164" s="19">
        <v>3000</v>
      </c>
      <c r="J164" s="19">
        <v>600</v>
      </c>
      <c r="K164" s="19">
        <v>1</v>
      </c>
      <c r="L164" s="20">
        <v>1.25E-3</v>
      </c>
      <c r="M164" s="19">
        <v>1</v>
      </c>
      <c r="N164" s="20">
        <f t="shared" si="0"/>
        <v>1.25E-3</v>
      </c>
      <c r="O164" s="20">
        <f t="shared" si="1"/>
        <v>1.25E-3</v>
      </c>
      <c r="P164" s="19">
        <v>196</v>
      </c>
      <c r="Q164" s="19" t="s">
        <v>156</v>
      </c>
      <c r="R164" s="19" t="s">
        <v>569</v>
      </c>
      <c r="S164" s="19">
        <v>0</v>
      </c>
      <c r="T164" s="19">
        <v>0</v>
      </c>
    </row>
    <row r="165" spans="1:20" ht="15.75" customHeight="1" x14ac:dyDescent="0.3">
      <c r="A165" s="19">
        <v>10</v>
      </c>
      <c r="B165" s="19" t="s">
        <v>13</v>
      </c>
      <c r="C165" s="19" t="s">
        <v>14</v>
      </c>
      <c r="D165" s="19" t="s">
        <v>15</v>
      </c>
      <c r="E165" s="19">
        <v>600</v>
      </c>
      <c r="F165" s="19">
        <v>3000</v>
      </c>
      <c r="G165" s="19" t="s">
        <v>570</v>
      </c>
      <c r="H165" s="19" t="s">
        <v>571</v>
      </c>
      <c r="I165" s="19">
        <v>3000</v>
      </c>
      <c r="J165" s="19">
        <v>600</v>
      </c>
      <c r="K165" s="19">
        <v>1</v>
      </c>
      <c r="L165" s="20">
        <v>1.25E-3</v>
      </c>
      <c r="M165" s="19">
        <v>1</v>
      </c>
      <c r="N165" s="20">
        <f t="shared" si="0"/>
        <v>1.25E-3</v>
      </c>
      <c r="O165" s="20">
        <f t="shared" si="1"/>
        <v>1.25E-3</v>
      </c>
      <c r="P165" s="19">
        <v>198</v>
      </c>
      <c r="Q165" s="19" t="s">
        <v>156</v>
      </c>
      <c r="R165" s="19" t="s">
        <v>572</v>
      </c>
      <c r="S165" s="19">
        <v>5000</v>
      </c>
      <c r="T165" s="19">
        <v>5000</v>
      </c>
    </row>
    <row r="166" spans="1:20" ht="15.75" customHeight="1" x14ac:dyDescent="0.3">
      <c r="A166" s="19">
        <v>10</v>
      </c>
      <c r="B166" s="19" t="s">
        <v>13</v>
      </c>
      <c r="C166" s="19" t="s">
        <v>14</v>
      </c>
      <c r="D166" s="19" t="s">
        <v>15</v>
      </c>
      <c r="E166" s="19">
        <v>600</v>
      </c>
      <c r="F166" s="19">
        <v>3000</v>
      </c>
      <c r="G166" s="19" t="s">
        <v>573</v>
      </c>
      <c r="H166" s="19" t="s">
        <v>574</v>
      </c>
      <c r="I166" s="19">
        <v>3000</v>
      </c>
      <c r="J166" s="19">
        <v>600</v>
      </c>
      <c r="K166" s="19">
        <v>1</v>
      </c>
      <c r="L166" s="20">
        <v>1.2099999999999999E-3</v>
      </c>
      <c r="M166" s="19">
        <v>1</v>
      </c>
      <c r="N166" s="20">
        <f t="shared" si="0"/>
        <v>1.2099999999999999E-3</v>
      </c>
      <c r="O166" s="20">
        <f t="shared" si="1"/>
        <v>1.2099999999999999E-3</v>
      </c>
      <c r="P166" s="19">
        <v>990</v>
      </c>
      <c r="Q166" s="19" t="s">
        <v>370</v>
      </c>
      <c r="R166" s="19" t="s">
        <v>575</v>
      </c>
      <c r="S166" s="19">
        <v>0</v>
      </c>
      <c r="T166" s="19">
        <v>0</v>
      </c>
    </row>
    <row r="167" spans="1:20" ht="15.75" customHeight="1" x14ac:dyDescent="0.3">
      <c r="A167" s="19">
        <v>10</v>
      </c>
      <c r="B167" s="19" t="s">
        <v>13</v>
      </c>
      <c r="C167" s="19" t="s">
        <v>14</v>
      </c>
      <c r="D167" s="19" t="s">
        <v>15</v>
      </c>
      <c r="E167" s="19">
        <v>600</v>
      </c>
      <c r="F167" s="19">
        <v>3000</v>
      </c>
      <c r="G167" s="19" t="s">
        <v>576</v>
      </c>
      <c r="H167" s="19" t="s">
        <v>577</v>
      </c>
      <c r="I167" s="19">
        <v>3000</v>
      </c>
      <c r="J167" s="19">
        <v>600</v>
      </c>
      <c r="K167" s="19">
        <v>1</v>
      </c>
      <c r="L167" s="20">
        <v>8.9999999999999998E-4</v>
      </c>
      <c r="M167" s="19">
        <v>1</v>
      </c>
      <c r="N167" s="20">
        <f t="shared" si="0"/>
        <v>8.9999999999999998E-4</v>
      </c>
      <c r="O167" s="20">
        <f t="shared" si="1"/>
        <v>8.9999999999999998E-4</v>
      </c>
      <c r="P167" s="19">
        <v>161</v>
      </c>
      <c r="Q167" s="19" t="s">
        <v>370</v>
      </c>
      <c r="R167" s="19" t="s">
        <v>578</v>
      </c>
      <c r="S167" s="19">
        <v>0</v>
      </c>
      <c r="T167" s="19">
        <v>0</v>
      </c>
    </row>
    <row r="168" spans="1:20" ht="15.75" customHeight="1" x14ac:dyDescent="0.3">
      <c r="A168" s="19">
        <v>10</v>
      </c>
      <c r="B168" s="19" t="s">
        <v>13</v>
      </c>
      <c r="C168" s="19" t="s">
        <v>14</v>
      </c>
      <c r="D168" s="19" t="s">
        <v>15</v>
      </c>
      <c r="E168" s="19">
        <v>600</v>
      </c>
      <c r="F168" s="19">
        <v>3000</v>
      </c>
      <c r="G168" s="19" t="s">
        <v>579</v>
      </c>
      <c r="H168" s="19" t="s">
        <v>580</v>
      </c>
      <c r="I168" s="19">
        <v>3000</v>
      </c>
      <c r="J168" s="19">
        <v>600</v>
      </c>
      <c r="K168" s="19">
        <v>1</v>
      </c>
      <c r="L168" s="20">
        <v>8.9999999999999998E-4</v>
      </c>
      <c r="M168" s="19">
        <v>1</v>
      </c>
      <c r="N168" s="20">
        <f t="shared" si="0"/>
        <v>8.9999999999999998E-4</v>
      </c>
      <c r="O168" s="20">
        <f t="shared" si="1"/>
        <v>8.9999999999999998E-4</v>
      </c>
      <c r="P168" s="19">
        <v>990</v>
      </c>
      <c r="Q168" s="19" t="s">
        <v>370</v>
      </c>
      <c r="R168" s="19" t="s">
        <v>581</v>
      </c>
      <c r="S168" s="19">
        <v>0</v>
      </c>
      <c r="T168" s="19">
        <v>0</v>
      </c>
    </row>
    <row r="169" spans="1:20" ht="15.75" customHeight="1" x14ac:dyDescent="0.3">
      <c r="A169" s="19">
        <v>10</v>
      </c>
      <c r="B169" s="19" t="s">
        <v>13</v>
      </c>
      <c r="C169" s="19" t="s">
        <v>14</v>
      </c>
      <c r="D169" s="19" t="s">
        <v>15</v>
      </c>
      <c r="E169" s="19">
        <v>600</v>
      </c>
      <c r="F169" s="19">
        <v>3000</v>
      </c>
      <c r="G169" s="19" t="s">
        <v>582</v>
      </c>
      <c r="H169" s="19" t="s">
        <v>583</v>
      </c>
      <c r="I169" s="19">
        <v>3000</v>
      </c>
      <c r="J169" s="19">
        <v>600</v>
      </c>
      <c r="K169" s="19">
        <v>1</v>
      </c>
      <c r="L169" s="20">
        <v>8.8000000000000003E-4</v>
      </c>
      <c r="M169" s="19">
        <v>1</v>
      </c>
      <c r="N169" s="20">
        <f t="shared" si="0"/>
        <v>8.8000000000000003E-4</v>
      </c>
      <c r="O169" s="20">
        <f t="shared" si="1"/>
        <v>8.8000000000000003E-4</v>
      </c>
      <c r="P169" s="19">
        <v>196</v>
      </c>
      <c r="Q169" s="19" t="s">
        <v>156</v>
      </c>
      <c r="R169" s="19" t="s">
        <v>584</v>
      </c>
      <c r="S169" s="19">
        <v>0</v>
      </c>
      <c r="T169" s="19">
        <v>0</v>
      </c>
    </row>
    <row r="170" spans="1:20" ht="15.75" customHeight="1" x14ac:dyDescent="0.3">
      <c r="A170" s="19">
        <v>10</v>
      </c>
      <c r="B170" s="19" t="s">
        <v>13</v>
      </c>
      <c r="C170" s="19" t="s">
        <v>14</v>
      </c>
      <c r="D170" s="19" t="s">
        <v>15</v>
      </c>
      <c r="E170" s="19">
        <v>600</v>
      </c>
      <c r="F170" s="19">
        <v>3000</v>
      </c>
      <c r="G170" s="19" t="s">
        <v>585</v>
      </c>
      <c r="H170" s="19" t="s">
        <v>586</v>
      </c>
      <c r="I170" s="19">
        <v>3000</v>
      </c>
      <c r="J170" s="19">
        <v>600</v>
      </c>
      <c r="K170" s="19">
        <v>1</v>
      </c>
      <c r="L170" s="20">
        <v>8.1999999999999998E-4</v>
      </c>
      <c r="M170" s="19">
        <v>1</v>
      </c>
      <c r="N170" s="20">
        <f t="shared" si="0"/>
        <v>8.1999999999999998E-4</v>
      </c>
      <c r="O170" s="20">
        <f t="shared" si="1"/>
        <v>8.1999999999999998E-4</v>
      </c>
      <c r="P170" s="19">
        <v>990</v>
      </c>
      <c r="Q170" s="19" t="s">
        <v>370</v>
      </c>
      <c r="R170" s="19" t="s">
        <v>587</v>
      </c>
      <c r="S170" s="19">
        <v>0</v>
      </c>
      <c r="T170" s="19">
        <v>0</v>
      </c>
    </row>
    <row r="171" spans="1:20" ht="15.75" customHeight="1" x14ac:dyDescent="0.3">
      <c r="A171" s="19">
        <v>10</v>
      </c>
      <c r="B171" s="19" t="s">
        <v>13</v>
      </c>
      <c r="C171" s="19" t="s">
        <v>14</v>
      </c>
      <c r="D171" s="19" t="s">
        <v>15</v>
      </c>
      <c r="E171" s="19">
        <v>600</v>
      </c>
      <c r="F171" s="19">
        <v>3000</v>
      </c>
      <c r="G171" s="19" t="s">
        <v>588</v>
      </c>
      <c r="H171" s="19" t="s">
        <v>589</v>
      </c>
      <c r="I171" s="19">
        <v>6000</v>
      </c>
      <c r="J171" s="19">
        <v>1200</v>
      </c>
      <c r="K171" s="19">
        <v>2</v>
      </c>
      <c r="L171" s="20">
        <v>4.0999999999999999E-4</v>
      </c>
      <c r="M171" s="19">
        <v>1</v>
      </c>
      <c r="N171" s="20">
        <f t="shared" si="0"/>
        <v>4.0999999999999999E-4</v>
      </c>
      <c r="O171" s="20">
        <f t="shared" si="1"/>
        <v>8.1999999999999998E-4</v>
      </c>
      <c r="P171" s="19">
        <v>196</v>
      </c>
      <c r="Q171" s="19" t="s">
        <v>156</v>
      </c>
      <c r="R171" s="19" t="s">
        <v>590</v>
      </c>
      <c r="S171" s="19">
        <v>10000</v>
      </c>
      <c r="T171" s="19">
        <v>10000</v>
      </c>
    </row>
    <row r="172" spans="1:20" ht="15.75" customHeight="1" x14ac:dyDescent="0.3">
      <c r="A172" s="19">
        <v>10</v>
      </c>
      <c r="B172" s="19" t="s">
        <v>13</v>
      </c>
      <c r="C172" s="19" t="s">
        <v>14</v>
      </c>
      <c r="D172" s="19" t="s">
        <v>15</v>
      </c>
      <c r="E172" s="19">
        <v>600</v>
      </c>
      <c r="F172" s="19">
        <v>3000</v>
      </c>
      <c r="G172" s="19" t="s">
        <v>591</v>
      </c>
      <c r="H172" s="19" t="s">
        <v>592</v>
      </c>
      <c r="I172" s="19">
        <v>6000</v>
      </c>
      <c r="J172" s="19">
        <v>1200</v>
      </c>
      <c r="K172" s="19">
        <v>2</v>
      </c>
      <c r="L172" s="20">
        <v>4.0999999999999999E-4</v>
      </c>
      <c r="M172" s="19">
        <v>1</v>
      </c>
      <c r="N172" s="20">
        <f t="shared" si="0"/>
        <v>4.0999999999999999E-4</v>
      </c>
      <c r="O172" s="20">
        <f t="shared" si="1"/>
        <v>8.1999999999999998E-4</v>
      </c>
      <c r="P172" s="19">
        <v>196</v>
      </c>
      <c r="Q172" s="19" t="s">
        <v>156</v>
      </c>
      <c r="R172" s="19" t="s">
        <v>593</v>
      </c>
      <c r="S172" s="19">
        <v>0</v>
      </c>
      <c r="T172" s="19">
        <v>0</v>
      </c>
    </row>
    <row r="173" spans="1:20" ht="15.75" customHeight="1" x14ac:dyDescent="0.3">
      <c r="A173" s="19">
        <v>10</v>
      </c>
      <c r="B173" s="19" t="s">
        <v>13</v>
      </c>
      <c r="C173" s="19" t="s">
        <v>14</v>
      </c>
      <c r="D173" s="19" t="s">
        <v>15</v>
      </c>
      <c r="E173" s="19">
        <v>600</v>
      </c>
      <c r="F173" s="19">
        <v>3000</v>
      </c>
      <c r="G173" s="19" t="s">
        <v>594</v>
      </c>
      <c r="H173" s="19" t="s">
        <v>595</v>
      </c>
      <c r="I173" s="19">
        <v>6000</v>
      </c>
      <c r="J173" s="19">
        <v>1200</v>
      </c>
      <c r="K173" s="19">
        <v>2</v>
      </c>
      <c r="L173" s="20">
        <v>4.0999999999999999E-4</v>
      </c>
      <c r="M173" s="19">
        <v>1</v>
      </c>
      <c r="N173" s="20">
        <f t="shared" si="0"/>
        <v>4.0999999999999999E-4</v>
      </c>
      <c r="O173" s="20">
        <f t="shared" si="1"/>
        <v>8.1999999999999998E-4</v>
      </c>
      <c r="P173" s="19">
        <v>196</v>
      </c>
      <c r="Q173" s="19" t="s">
        <v>156</v>
      </c>
      <c r="R173" s="19" t="s">
        <v>596</v>
      </c>
      <c r="S173" s="19">
        <v>10000</v>
      </c>
      <c r="T173" s="19">
        <v>10000</v>
      </c>
    </row>
    <row r="174" spans="1:20" ht="15.75" customHeight="1" x14ac:dyDescent="0.3">
      <c r="A174" s="19">
        <v>10</v>
      </c>
      <c r="B174" s="19" t="s">
        <v>13</v>
      </c>
      <c r="C174" s="19" t="s">
        <v>14</v>
      </c>
      <c r="D174" s="19" t="s">
        <v>15</v>
      </c>
      <c r="E174" s="19">
        <v>600</v>
      </c>
      <c r="F174" s="19">
        <v>3000</v>
      </c>
      <c r="G174" s="19" t="s">
        <v>597</v>
      </c>
      <c r="H174" s="19" t="s">
        <v>598</v>
      </c>
      <c r="I174" s="19">
        <v>3000</v>
      </c>
      <c r="J174" s="19">
        <v>600</v>
      </c>
      <c r="K174" s="19">
        <v>1</v>
      </c>
      <c r="L174" s="20">
        <v>7.7999999999999999E-4</v>
      </c>
      <c r="M174" s="19">
        <v>1</v>
      </c>
      <c r="N174" s="20">
        <f t="shared" si="0"/>
        <v>7.7999999999999999E-4</v>
      </c>
      <c r="O174" s="20">
        <f t="shared" si="1"/>
        <v>7.7999999999999999E-4</v>
      </c>
      <c r="P174" s="19">
        <v>196</v>
      </c>
      <c r="Q174" s="19" t="s">
        <v>156</v>
      </c>
      <c r="R174" s="19" t="s">
        <v>599</v>
      </c>
      <c r="S174" s="19">
        <v>0</v>
      </c>
      <c r="T174" s="19">
        <v>0</v>
      </c>
    </row>
    <row r="175" spans="1:20" ht="15.75" customHeight="1" x14ac:dyDescent="0.3">
      <c r="A175" s="19">
        <v>10</v>
      </c>
      <c r="B175" s="19" t="s">
        <v>13</v>
      </c>
      <c r="C175" s="19" t="s">
        <v>14</v>
      </c>
      <c r="D175" s="19" t="s">
        <v>15</v>
      </c>
      <c r="E175" s="19">
        <v>600</v>
      </c>
      <c r="F175" s="19">
        <v>3000</v>
      </c>
      <c r="G175" s="19" t="s">
        <v>600</v>
      </c>
      <c r="H175" s="19" t="s">
        <v>601</v>
      </c>
      <c r="I175" s="19">
        <v>3000</v>
      </c>
      <c r="J175" s="19">
        <v>600</v>
      </c>
      <c r="K175" s="19">
        <v>1</v>
      </c>
      <c r="L175" s="20">
        <v>7.5000000000000002E-4</v>
      </c>
      <c r="M175" s="19">
        <v>1</v>
      </c>
      <c r="N175" s="20">
        <f t="shared" si="0"/>
        <v>7.5000000000000002E-4</v>
      </c>
      <c r="O175" s="20">
        <f t="shared" si="1"/>
        <v>7.5000000000000002E-4</v>
      </c>
      <c r="P175" s="19">
        <v>196</v>
      </c>
      <c r="Q175" s="19" t="s">
        <v>156</v>
      </c>
      <c r="R175" s="19" t="s">
        <v>602</v>
      </c>
      <c r="S175" s="19">
        <v>0</v>
      </c>
      <c r="T175" s="19">
        <v>0</v>
      </c>
    </row>
    <row r="176" spans="1:20" ht="15.75" customHeight="1" x14ac:dyDescent="0.3">
      <c r="A176" s="19">
        <v>10</v>
      </c>
      <c r="B176" s="19" t="s">
        <v>13</v>
      </c>
      <c r="C176" s="19" t="s">
        <v>14</v>
      </c>
      <c r="D176" s="19" t="s">
        <v>15</v>
      </c>
      <c r="E176" s="19">
        <v>600</v>
      </c>
      <c r="F176" s="19">
        <v>3000</v>
      </c>
      <c r="G176" s="19" t="s">
        <v>603</v>
      </c>
      <c r="H176" s="19" t="s">
        <v>604</v>
      </c>
      <c r="I176" s="19">
        <v>3000</v>
      </c>
      <c r="J176" s="19">
        <v>600</v>
      </c>
      <c r="K176" s="19">
        <v>1</v>
      </c>
      <c r="L176" s="20">
        <v>7.5000000000000002E-4</v>
      </c>
      <c r="M176" s="19">
        <v>1</v>
      </c>
      <c r="N176" s="20">
        <f t="shared" si="0"/>
        <v>7.5000000000000002E-4</v>
      </c>
      <c r="O176" s="20">
        <f t="shared" si="1"/>
        <v>7.5000000000000002E-4</v>
      </c>
      <c r="P176" s="19">
        <v>196</v>
      </c>
      <c r="Q176" s="19" t="s">
        <v>156</v>
      </c>
      <c r="R176" s="19" t="s">
        <v>605</v>
      </c>
      <c r="S176" s="19">
        <v>0</v>
      </c>
      <c r="T176" s="19">
        <v>0</v>
      </c>
    </row>
    <row r="177" spans="1:21" ht="15.75" customHeight="1" x14ac:dyDescent="0.3">
      <c r="A177" s="19">
        <v>10</v>
      </c>
      <c r="B177" s="19" t="s">
        <v>13</v>
      </c>
      <c r="C177" s="19" t="s">
        <v>14</v>
      </c>
      <c r="D177" s="19" t="s">
        <v>15</v>
      </c>
      <c r="E177" s="19">
        <v>600</v>
      </c>
      <c r="F177" s="19">
        <v>3000</v>
      </c>
      <c r="G177" s="19" t="s">
        <v>606</v>
      </c>
      <c r="H177" s="19" t="s">
        <v>607</v>
      </c>
      <c r="I177" s="19">
        <v>3000</v>
      </c>
      <c r="J177" s="19">
        <v>600</v>
      </c>
      <c r="K177" s="19">
        <v>1</v>
      </c>
      <c r="L177" s="20">
        <v>7.5000000000000002E-4</v>
      </c>
      <c r="M177" s="19">
        <v>1</v>
      </c>
      <c r="N177" s="20">
        <f t="shared" si="0"/>
        <v>7.5000000000000002E-4</v>
      </c>
      <c r="O177" s="20">
        <f t="shared" si="1"/>
        <v>7.5000000000000002E-4</v>
      </c>
      <c r="P177" s="19">
        <v>196</v>
      </c>
      <c r="Q177" s="19" t="s">
        <v>156</v>
      </c>
      <c r="R177" s="19" t="s">
        <v>608</v>
      </c>
      <c r="S177" s="19">
        <v>0</v>
      </c>
      <c r="T177" s="19">
        <v>0</v>
      </c>
    </row>
    <row r="178" spans="1:21" ht="15.75" customHeight="1" x14ac:dyDescent="0.3">
      <c r="A178" s="19">
        <v>10</v>
      </c>
      <c r="B178" s="19" t="s">
        <v>13</v>
      </c>
      <c r="C178" s="19" t="s">
        <v>14</v>
      </c>
      <c r="D178" s="19" t="s">
        <v>15</v>
      </c>
      <c r="E178" s="19">
        <v>600</v>
      </c>
      <c r="F178" s="19">
        <v>3000</v>
      </c>
      <c r="G178" s="19" t="s">
        <v>609</v>
      </c>
      <c r="H178" s="19" t="s">
        <v>610</v>
      </c>
      <c r="I178" s="19">
        <v>3000</v>
      </c>
      <c r="J178" s="19">
        <v>600</v>
      </c>
      <c r="K178" s="19">
        <v>1</v>
      </c>
      <c r="L178" s="20">
        <v>7.5000000000000002E-4</v>
      </c>
      <c r="M178" s="19">
        <v>1</v>
      </c>
      <c r="N178" s="20">
        <f t="shared" si="0"/>
        <v>7.5000000000000002E-4</v>
      </c>
      <c r="O178" s="20">
        <f t="shared" si="1"/>
        <v>7.5000000000000002E-4</v>
      </c>
      <c r="P178" s="19">
        <v>196</v>
      </c>
      <c r="Q178" s="19" t="s">
        <v>156</v>
      </c>
      <c r="R178" s="19" t="s">
        <v>611</v>
      </c>
      <c r="S178" s="19">
        <v>0</v>
      </c>
      <c r="T178" s="19">
        <v>0</v>
      </c>
    </row>
    <row r="179" spans="1:21" ht="15.75" customHeight="1" x14ac:dyDescent="0.3">
      <c r="A179" s="19">
        <v>10</v>
      </c>
      <c r="B179" s="19" t="s">
        <v>13</v>
      </c>
      <c r="C179" s="19" t="s">
        <v>14</v>
      </c>
      <c r="D179" s="19" t="s">
        <v>15</v>
      </c>
      <c r="E179" s="19">
        <v>600</v>
      </c>
      <c r="F179" s="19">
        <v>3000</v>
      </c>
      <c r="G179" s="19" t="s">
        <v>612</v>
      </c>
      <c r="H179" s="19" t="s">
        <v>613</v>
      </c>
      <c r="I179" s="19">
        <v>3000</v>
      </c>
      <c r="J179" s="19">
        <v>600</v>
      </c>
      <c r="K179" s="19">
        <v>1</v>
      </c>
      <c r="L179" s="20">
        <v>7.2000000000000005E-4</v>
      </c>
      <c r="M179" s="19">
        <v>1</v>
      </c>
      <c r="N179" s="20">
        <f t="shared" si="0"/>
        <v>7.2000000000000005E-4</v>
      </c>
      <c r="O179" s="20">
        <f t="shared" si="1"/>
        <v>7.2000000000000005E-4</v>
      </c>
      <c r="P179" s="19">
        <v>154</v>
      </c>
      <c r="Q179" s="19" t="s">
        <v>370</v>
      </c>
      <c r="R179" s="19" t="s">
        <v>614</v>
      </c>
      <c r="S179" s="19">
        <v>5000</v>
      </c>
      <c r="T179" s="19">
        <v>5000</v>
      </c>
    </row>
    <row r="180" spans="1:21" ht="15.75" customHeight="1" x14ac:dyDescent="0.3">
      <c r="A180" s="19">
        <v>10</v>
      </c>
      <c r="B180" s="19" t="s">
        <v>13</v>
      </c>
      <c r="C180" s="19" t="s">
        <v>14</v>
      </c>
      <c r="D180" s="19" t="s">
        <v>15</v>
      </c>
      <c r="E180" s="19">
        <v>600</v>
      </c>
      <c r="F180" s="19">
        <v>3000</v>
      </c>
      <c r="G180" s="19" t="s">
        <v>615</v>
      </c>
      <c r="H180" s="19" t="s">
        <v>616</v>
      </c>
      <c r="I180" s="19">
        <v>3000</v>
      </c>
      <c r="J180" s="19">
        <v>600</v>
      </c>
      <c r="K180" s="19">
        <v>1</v>
      </c>
      <c r="L180" s="20">
        <v>6.9999999999999999E-4</v>
      </c>
      <c r="M180" s="19">
        <v>1</v>
      </c>
      <c r="N180" s="20">
        <f t="shared" si="0"/>
        <v>6.9999999999999999E-4</v>
      </c>
      <c r="O180" s="20">
        <f t="shared" si="1"/>
        <v>6.9999999999999999E-4</v>
      </c>
      <c r="P180" s="19">
        <v>990</v>
      </c>
      <c r="Q180" s="19" t="s">
        <v>370</v>
      </c>
      <c r="R180" s="19" t="s">
        <v>617</v>
      </c>
      <c r="S180" s="19">
        <v>0</v>
      </c>
      <c r="T180" s="19">
        <v>0</v>
      </c>
    </row>
    <row r="181" spans="1:21" ht="15.75" customHeight="1" x14ac:dyDescent="0.3">
      <c r="A181" s="19">
        <v>10</v>
      </c>
      <c r="B181" s="19" t="s">
        <v>13</v>
      </c>
      <c r="C181" s="19" t="s">
        <v>14</v>
      </c>
      <c r="D181" s="19" t="s">
        <v>15</v>
      </c>
      <c r="E181" s="19">
        <v>600</v>
      </c>
      <c r="F181" s="19">
        <v>3000</v>
      </c>
      <c r="G181" s="19" t="s">
        <v>618</v>
      </c>
      <c r="H181" s="19" t="s">
        <v>619</v>
      </c>
      <c r="I181" s="19">
        <v>3000</v>
      </c>
      <c r="J181" s="19">
        <v>600</v>
      </c>
      <c r="K181" s="19">
        <v>1</v>
      </c>
      <c r="L181" s="20">
        <v>6.9999999999999999E-4</v>
      </c>
      <c r="M181" s="19">
        <v>1</v>
      </c>
      <c r="N181" s="20">
        <f t="shared" si="0"/>
        <v>6.9999999999999999E-4</v>
      </c>
      <c r="O181" s="20">
        <f t="shared" si="1"/>
        <v>6.9999999999999999E-4</v>
      </c>
      <c r="P181" s="19">
        <v>990</v>
      </c>
      <c r="Q181" s="19" t="s">
        <v>370</v>
      </c>
      <c r="R181" s="19" t="s">
        <v>620</v>
      </c>
      <c r="S181" s="19">
        <v>0</v>
      </c>
      <c r="T181" s="19">
        <v>0</v>
      </c>
    </row>
    <row r="182" spans="1:21" ht="15.75" customHeight="1" x14ac:dyDescent="0.3">
      <c r="A182" s="19">
        <v>10</v>
      </c>
      <c r="B182" s="19" t="s">
        <v>13</v>
      </c>
      <c r="C182" s="19" t="s">
        <v>14</v>
      </c>
      <c r="D182" s="19" t="s">
        <v>15</v>
      </c>
      <c r="E182" s="19">
        <v>600</v>
      </c>
      <c r="F182" s="19">
        <v>3000</v>
      </c>
      <c r="G182" s="19" t="s">
        <v>621</v>
      </c>
      <c r="H182" s="19" t="s">
        <v>622</v>
      </c>
      <c r="I182" s="19">
        <v>3000</v>
      </c>
      <c r="J182" s="19">
        <v>600</v>
      </c>
      <c r="K182" s="19">
        <v>1</v>
      </c>
      <c r="L182" s="20">
        <v>6.9999999999999999E-4</v>
      </c>
      <c r="M182" s="19">
        <v>1</v>
      </c>
      <c r="N182" s="20">
        <f t="shared" si="0"/>
        <v>6.9999999999999999E-4</v>
      </c>
      <c r="O182" s="20">
        <f t="shared" si="1"/>
        <v>6.9999999999999999E-4</v>
      </c>
      <c r="P182" s="19">
        <v>990</v>
      </c>
      <c r="Q182" s="19" t="s">
        <v>370</v>
      </c>
      <c r="R182" s="19" t="s">
        <v>623</v>
      </c>
      <c r="S182" s="19">
        <v>0</v>
      </c>
      <c r="T182" s="19">
        <v>0</v>
      </c>
    </row>
    <row r="183" spans="1:21" ht="15.75" customHeight="1" x14ac:dyDescent="0.3">
      <c r="A183" s="19">
        <v>10</v>
      </c>
      <c r="B183" s="19" t="s">
        <v>13</v>
      </c>
      <c r="C183" s="19" t="s">
        <v>14</v>
      </c>
      <c r="D183" s="19" t="s">
        <v>15</v>
      </c>
      <c r="E183" s="19">
        <v>600</v>
      </c>
      <c r="F183" s="19">
        <v>3000</v>
      </c>
      <c r="G183" s="19" t="s">
        <v>624</v>
      </c>
      <c r="H183" s="19" t="s">
        <v>625</v>
      </c>
      <c r="I183" s="19">
        <v>3000</v>
      </c>
      <c r="J183" s="19">
        <v>600</v>
      </c>
      <c r="K183" s="19">
        <v>1</v>
      </c>
      <c r="L183" s="20">
        <v>5.0000000000000001E-4</v>
      </c>
      <c r="M183" s="19">
        <v>1</v>
      </c>
      <c r="N183" s="20">
        <f t="shared" si="0"/>
        <v>5.0000000000000001E-4</v>
      </c>
      <c r="O183" s="20">
        <f t="shared" si="1"/>
        <v>5.0000000000000001E-4</v>
      </c>
      <c r="P183" s="19">
        <v>990</v>
      </c>
      <c r="Q183" s="19" t="s">
        <v>370</v>
      </c>
      <c r="R183" s="19" t="s">
        <v>626</v>
      </c>
      <c r="S183" s="19">
        <v>0</v>
      </c>
      <c r="T183" s="19">
        <v>0</v>
      </c>
    </row>
    <row r="184" spans="1:21" ht="15.75" customHeight="1" x14ac:dyDescent="0.3">
      <c r="A184" s="19">
        <v>10</v>
      </c>
      <c r="B184" s="19" t="s">
        <v>13</v>
      </c>
      <c r="C184" s="19" t="s">
        <v>14</v>
      </c>
      <c r="D184" s="19" t="s">
        <v>15</v>
      </c>
      <c r="E184" s="19">
        <v>600</v>
      </c>
      <c r="F184" s="19">
        <v>3000</v>
      </c>
      <c r="G184" s="19" t="s">
        <v>627</v>
      </c>
      <c r="H184" s="19" t="s">
        <v>628</v>
      </c>
      <c r="I184" s="19">
        <v>3000</v>
      </c>
      <c r="J184" s="19">
        <v>600</v>
      </c>
      <c r="K184" s="19">
        <v>1</v>
      </c>
      <c r="L184" s="20">
        <v>4.0999999999999999E-4</v>
      </c>
      <c r="M184" s="19">
        <v>1</v>
      </c>
      <c r="N184" s="20">
        <f t="shared" si="0"/>
        <v>4.0999999999999999E-4</v>
      </c>
      <c r="O184" s="20">
        <f t="shared" si="1"/>
        <v>4.0999999999999999E-4</v>
      </c>
      <c r="P184" s="19">
        <v>196</v>
      </c>
      <c r="Q184" s="19" t="s">
        <v>156</v>
      </c>
      <c r="R184" s="19" t="s">
        <v>629</v>
      </c>
      <c r="S184" s="19">
        <v>0</v>
      </c>
      <c r="T184" s="19">
        <v>0</v>
      </c>
    </row>
    <row r="185" spans="1:21" ht="15.75" customHeight="1" x14ac:dyDescent="0.3">
      <c r="A185" s="19">
        <v>10</v>
      </c>
      <c r="B185" s="19" t="s">
        <v>13</v>
      </c>
      <c r="C185" s="19" t="s">
        <v>14</v>
      </c>
      <c r="D185" s="19" t="s">
        <v>15</v>
      </c>
      <c r="E185" s="19">
        <v>600</v>
      </c>
      <c r="F185" s="19">
        <v>3000</v>
      </c>
      <c r="G185" s="19" t="s">
        <v>630</v>
      </c>
      <c r="H185" s="19" t="s">
        <v>631</v>
      </c>
      <c r="I185" s="19">
        <v>3000</v>
      </c>
      <c r="J185" s="19">
        <v>600</v>
      </c>
      <c r="K185" s="19">
        <v>1</v>
      </c>
      <c r="L185" s="20">
        <v>4.0999999999999999E-4</v>
      </c>
      <c r="M185" s="19">
        <v>1</v>
      </c>
      <c r="N185" s="20">
        <f t="shared" si="0"/>
        <v>4.0999999999999999E-4</v>
      </c>
      <c r="O185" s="20">
        <f t="shared" si="1"/>
        <v>4.0999999999999999E-4</v>
      </c>
      <c r="P185" s="19">
        <v>365</v>
      </c>
      <c r="Q185" s="19" t="s">
        <v>156</v>
      </c>
      <c r="R185" s="19" t="s">
        <v>632</v>
      </c>
      <c r="S185" s="19">
        <v>0</v>
      </c>
      <c r="T185" s="19">
        <v>0</v>
      </c>
    </row>
    <row r="186" spans="1:21" ht="15.75" customHeight="1" x14ac:dyDescent="0.3">
      <c r="A186" s="21">
        <v>10</v>
      </c>
      <c r="B186" s="21" t="s">
        <v>13</v>
      </c>
      <c r="C186" s="21" t="s">
        <v>14</v>
      </c>
      <c r="D186" s="21" t="s">
        <v>15</v>
      </c>
      <c r="E186" s="21">
        <v>600</v>
      </c>
      <c r="F186" s="21">
        <v>3000</v>
      </c>
      <c r="G186" s="21" t="s">
        <v>633</v>
      </c>
      <c r="H186" s="21" t="s">
        <v>634</v>
      </c>
      <c r="I186" s="21">
        <v>3000</v>
      </c>
      <c r="J186" s="21">
        <v>600</v>
      </c>
      <c r="K186" s="21">
        <v>1</v>
      </c>
      <c r="L186" s="22">
        <v>4.0000000000000002E-4</v>
      </c>
      <c r="M186" s="21">
        <v>1</v>
      </c>
      <c r="N186" s="22">
        <f t="shared" si="0"/>
        <v>4.0000000000000002E-4</v>
      </c>
      <c r="O186" s="22">
        <f t="shared" si="1"/>
        <v>4.0000000000000002E-4</v>
      </c>
      <c r="P186" s="21">
        <v>196</v>
      </c>
      <c r="Q186" s="21" t="s">
        <v>156</v>
      </c>
      <c r="R186" s="21" t="s">
        <v>635</v>
      </c>
      <c r="S186" s="21">
        <v>0</v>
      </c>
      <c r="T186" s="21">
        <v>0</v>
      </c>
      <c r="U186" s="23">
        <f>SUM(O1:O186)</f>
        <v>206.94511</v>
      </c>
    </row>
    <row r="187" spans="1:21" ht="15.75" customHeight="1" x14ac:dyDescent="0.3">
      <c r="A187" s="24">
        <v>10</v>
      </c>
      <c r="B187" s="24" t="s">
        <v>13</v>
      </c>
      <c r="C187" s="24" t="s">
        <v>14</v>
      </c>
      <c r="D187" s="24" t="s">
        <v>15</v>
      </c>
      <c r="E187" s="24">
        <v>600</v>
      </c>
      <c r="F187" s="24">
        <v>3000</v>
      </c>
      <c r="G187" s="24" t="s">
        <v>17</v>
      </c>
      <c r="H187" s="24" t="s">
        <v>18</v>
      </c>
      <c r="I187" s="24">
        <v>3000</v>
      </c>
      <c r="J187" s="24">
        <v>600</v>
      </c>
      <c r="K187" s="24">
        <v>1</v>
      </c>
      <c r="L187" s="25">
        <v>0</v>
      </c>
      <c r="M187" s="24">
        <v>1</v>
      </c>
      <c r="N187" s="25">
        <f t="shared" si="0"/>
        <v>0</v>
      </c>
      <c r="O187" s="25">
        <f t="shared" si="1"/>
        <v>0</v>
      </c>
      <c r="P187" s="24">
        <v>0</v>
      </c>
      <c r="Q187" s="24" t="s">
        <v>636</v>
      </c>
      <c r="R187" s="24" t="s">
        <v>19</v>
      </c>
      <c r="S187" s="24">
        <v>0</v>
      </c>
      <c r="T187" s="24">
        <v>0</v>
      </c>
      <c r="U187" s="26">
        <f>O187</f>
        <v>0</v>
      </c>
    </row>
    <row r="188" spans="1:21" ht="15.75" customHeight="1" x14ac:dyDescent="0.3">
      <c r="L188" s="20"/>
      <c r="N188" s="20"/>
      <c r="O188" s="20"/>
      <c r="U188" s="20"/>
    </row>
    <row r="189" spans="1:21" ht="15.75" customHeight="1" x14ac:dyDescent="0.3">
      <c r="L189" s="20"/>
      <c r="N189" s="20"/>
      <c r="O189" s="20"/>
    </row>
    <row r="190" spans="1:21" ht="15.75" customHeight="1" x14ac:dyDescent="0.3">
      <c r="L190" s="20"/>
      <c r="N190" s="20"/>
      <c r="O190" s="20"/>
    </row>
    <row r="191" spans="1:21" ht="15.75" customHeight="1" x14ac:dyDescent="0.3">
      <c r="L191" s="20"/>
      <c r="N191" s="20"/>
      <c r="O191" s="20"/>
    </row>
    <row r="192" spans="1:21" ht="15.75" customHeight="1" x14ac:dyDescent="0.3">
      <c r="L192" s="20"/>
      <c r="N192" s="20"/>
      <c r="O192" s="20"/>
    </row>
    <row r="193" spans="12:15" ht="15.75" customHeight="1" x14ac:dyDescent="0.3">
      <c r="L193" s="20"/>
      <c r="N193" s="20"/>
      <c r="O193" s="20"/>
    </row>
    <row r="194" spans="12:15" ht="15.75" customHeight="1" x14ac:dyDescent="0.3">
      <c r="L194" s="20"/>
      <c r="N194" s="20"/>
      <c r="O194" s="20"/>
    </row>
    <row r="195" spans="12:15" ht="15.75" customHeight="1" x14ac:dyDescent="0.3">
      <c r="L195" s="20"/>
      <c r="N195" s="20"/>
      <c r="O195" s="20"/>
    </row>
    <row r="196" spans="12:15" ht="15.75" customHeight="1" x14ac:dyDescent="0.3">
      <c r="L196" s="20"/>
      <c r="N196" s="20"/>
      <c r="O196" s="20"/>
    </row>
    <row r="197" spans="12:15" ht="15.75" customHeight="1" x14ac:dyDescent="0.3">
      <c r="L197" s="20"/>
      <c r="N197" s="20"/>
      <c r="O197" s="20"/>
    </row>
    <row r="198" spans="12:15" ht="15.75" customHeight="1" x14ac:dyDescent="0.3">
      <c r="L198" s="20"/>
      <c r="N198" s="20"/>
      <c r="O198" s="20"/>
    </row>
    <row r="199" spans="12:15" ht="15.75" customHeight="1" x14ac:dyDescent="0.3">
      <c r="L199" s="20"/>
      <c r="N199" s="20"/>
      <c r="O199" s="20"/>
    </row>
    <row r="200" spans="12:15" ht="15.75" customHeight="1" x14ac:dyDescent="0.3">
      <c r="L200" s="20"/>
      <c r="N200" s="20"/>
      <c r="O200" s="20"/>
    </row>
    <row r="201" spans="12:15" ht="15.75" customHeight="1" x14ac:dyDescent="0.3">
      <c r="L201" s="20"/>
      <c r="N201" s="20"/>
      <c r="O201" s="20"/>
    </row>
    <row r="202" spans="12:15" ht="15.75" customHeight="1" x14ac:dyDescent="0.3">
      <c r="L202" s="20"/>
      <c r="N202" s="20"/>
      <c r="O202" s="20"/>
    </row>
    <row r="203" spans="12:15" ht="15.75" customHeight="1" x14ac:dyDescent="0.3">
      <c r="L203" s="20"/>
      <c r="N203" s="20"/>
      <c r="O203" s="20"/>
    </row>
    <row r="204" spans="12:15" ht="15.75" customHeight="1" x14ac:dyDescent="0.3">
      <c r="L204" s="20"/>
      <c r="N204" s="20"/>
      <c r="O204" s="20"/>
    </row>
    <row r="205" spans="12:15" ht="15.75" customHeight="1" x14ac:dyDescent="0.3">
      <c r="L205" s="20"/>
      <c r="N205" s="20"/>
      <c r="O205" s="20"/>
    </row>
    <row r="206" spans="12:15" ht="15.75" customHeight="1" x14ac:dyDescent="0.3">
      <c r="L206" s="20"/>
      <c r="N206" s="20"/>
      <c r="O206" s="20"/>
    </row>
    <row r="207" spans="12:15" ht="15.75" customHeight="1" x14ac:dyDescent="0.3">
      <c r="L207" s="20"/>
      <c r="N207" s="20"/>
      <c r="O207" s="20"/>
    </row>
    <row r="208" spans="12:15" ht="15.75" customHeight="1" x14ac:dyDescent="0.3">
      <c r="L208" s="20"/>
      <c r="N208" s="20"/>
      <c r="O208" s="20"/>
    </row>
    <row r="209" spans="12:15" ht="15.75" customHeight="1" x14ac:dyDescent="0.3">
      <c r="L209" s="20"/>
      <c r="N209" s="20"/>
      <c r="O209" s="20"/>
    </row>
    <row r="210" spans="12:15" ht="15.75" customHeight="1" x14ac:dyDescent="0.3">
      <c r="L210" s="20"/>
      <c r="N210" s="20"/>
      <c r="O210" s="20"/>
    </row>
    <row r="211" spans="12:15" ht="15.75" customHeight="1" x14ac:dyDescent="0.3">
      <c r="L211" s="20"/>
      <c r="N211" s="20"/>
      <c r="O211" s="20"/>
    </row>
    <row r="212" spans="12:15" ht="15.75" customHeight="1" x14ac:dyDescent="0.3">
      <c r="L212" s="20"/>
      <c r="N212" s="20"/>
      <c r="O212" s="20"/>
    </row>
    <row r="213" spans="12:15" ht="15.75" customHeight="1" x14ac:dyDescent="0.3">
      <c r="L213" s="20"/>
      <c r="N213" s="20"/>
      <c r="O213" s="20"/>
    </row>
    <row r="214" spans="12:15" ht="15.75" customHeight="1" x14ac:dyDescent="0.3">
      <c r="L214" s="20"/>
      <c r="N214" s="20"/>
      <c r="O214" s="20"/>
    </row>
    <row r="215" spans="12:15" ht="15.75" customHeight="1" x14ac:dyDescent="0.3">
      <c r="L215" s="20"/>
      <c r="N215" s="20"/>
      <c r="O215" s="20"/>
    </row>
    <row r="216" spans="12:15" ht="15.75" customHeight="1" x14ac:dyDescent="0.3">
      <c r="L216" s="20"/>
      <c r="N216" s="20"/>
      <c r="O216" s="20"/>
    </row>
    <row r="217" spans="12:15" ht="15.75" customHeight="1" x14ac:dyDescent="0.3">
      <c r="L217" s="20"/>
      <c r="N217" s="20"/>
      <c r="O217" s="20"/>
    </row>
    <row r="218" spans="12:15" ht="15.75" customHeight="1" x14ac:dyDescent="0.3">
      <c r="L218" s="20"/>
      <c r="N218" s="20"/>
      <c r="O218" s="20"/>
    </row>
    <row r="219" spans="12:15" ht="15.75" customHeight="1" x14ac:dyDescent="0.3">
      <c r="L219" s="20"/>
      <c r="N219" s="20"/>
      <c r="O219" s="20"/>
    </row>
    <row r="220" spans="12:15" ht="15.75" customHeight="1" x14ac:dyDescent="0.3">
      <c r="L220" s="20"/>
      <c r="N220" s="20"/>
      <c r="O220" s="20"/>
    </row>
    <row r="221" spans="12:15" ht="15.75" customHeight="1" x14ac:dyDescent="0.3">
      <c r="L221" s="20"/>
      <c r="N221" s="20"/>
      <c r="O221" s="20"/>
    </row>
    <row r="222" spans="12:15" ht="15.75" customHeight="1" x14ac:dyDescent="0.3">
      <c r="L222" s="20"/>
      <c r="N222" s="20"/>
      <c r="O222" s="20"/>
    </row>
    <row r="223" spans="12:15" ht="15.75" customHeight="1" x14ac:dyDescent="0.3">
      <c r="L223" s="20"/>
      <c r="N223" s="20"/>
      <c r="O223" s="20"/>
    </row>
    <row r="224" spans="12:15" ht="15.75" customHeight="1" x14ac:dyDescent="0.3">
      <c r="L224" s="20"/>
      <c r="N224" s="20"/>
      <c r="O224" s="20"/>
    </row>
    <row r="225" spans="12:15" ht="15.75" customHeight="1" x14ac:dyDescent="0.3">
      <c r="L225" s="20"/>
      <c r="N225" s="20"/>
      <c r="O225" s="20"/>
    </row>
    <row r="226" spans="12:15" ht="15.75" customHeight="1" x14ac:dyDescent="0.3">
      <c r="L226" s="20"/>
      <c r="N226" s="20"/>
      <c r="O226" s="20"/>
    </row>
    <row r="227" spans="12:15" ht="15.75" customHeight="1" x14ac:dyDescent="0.3">
      <c r="L227" s="20"/>
      <c r="N227" s="20"/>
      <c r="O227" s="20"/>
    </row>
    <row r="228" spans="12:15" ht="15.75" customHeight="1" x14ac:dyDescent="0.3">
      <c r="L228" s="20"/>
      <c r="N228" s="20"/>
      <c r="O228" s="20"/>
    </row>
    <row r="229" spans="12:15" ht="15.75" customHeight="1" x14ac:dyDescent="0.3">
      <c r="L229" s="20"/>
      <c r="N229" s="20"/>
      <c r="O229" s="20"/>
    </row>
    <row r="230" spans="12:15" ht="15.75" customHeight="1" x14ac:dyDescent="0.3">
      <c r="L230" s="20"/>
      <c r="N230" s="20"/>
      <c r="O230" s="20"/>
    </row>
    <row r="231" spans="12:15" ht="15.75" customHeight="1" x14ac:dyDescent="0.3">
      <c r="L231" s="20"/>
      <c r="N231" s="20"/>
      <c r="O231" s="20"/>
    </row>
    <row r="232" spans="12:15" ht="15.75" customHeight="1" x14ac:dyDescent="0.3">
      <c r="L232" s="20"/>
      <c r="N232" s="20"/>
      <c r="O232" s="20"/>
    </row>
    <row r="233" spans="12:15" ht="15.75" customHeight="1" x14ac:dyDescent="0.3">
      <c r="L233" s="20"/>
      <c r="N233" s="20"/>
      <c r="O233" s="20"/>
    </row>
    <row r="234" spans="12:15" ht="15.75" customHeight="1" x14ac:dyDescent="0.3">
      <c r="L234" s="20"/>
      <c r="N234" s="20"/>
      <c r="O234" s="20"/>
    </row>
    <row r="235" spans="12:15" ht="15.75" customHeight="1" x14ac:dyDescent="0.3">
      <c r="L235" s="20"/>
      <c r="N235" s="20"/>
      <c r="O235" s="20"/>
    </row>
    <row r="236" spans="12:15" ht="15.75" customHeight="1" x14ac:dyDescent="0.3">
      <c r="L236" s="20"/>
      <c r="N236" s="20"/>
      <c r="O236" s="20"/>
    </row>
    <row r="237" spans="12:15" ht="15.75" customHeight="1" x14ac:dyDescent="0.3">
      <c r="L237" s="20"/>
      <c r="N237" s="20"/>
      <c r="O237" s="20"/>
    </row>
    <row r="238" spans="12:15" ht="15.75" customHeight="1" x14ac:dyDescent="0.3">
      <c r="L238" s="20"/>
      <c r="N238" s="20"/>
      <c r="O238" s="20"/>
    </row>
    <row r="239" spans="12:15" ht="15.75" customHeight="1" x14ac:dyDescent="0.3">
      <c r="L239" s="20"/>
      <c r="N239" s="20"/>
      <c r="O239" s="20"/>
    </row>
    <row r="240" spans="12:15" ht="15.75" customHeight="1" x14ac:dyDescent="0.3">
      <c r="L240" s="20"/>
      <c r="N240" s="20"/>
      <c r="O240" s="20"/>
    </row>
    <row r="241" spans="12:15" ht="15.75" customHeight="1" x14ac:dyDescent="0.3">
      <c r="L241" s="20"/>
      <c r="N241" s="20"/>
      <c r="O241" s="20"/>
    </row>
    <row r="242" spans="12:15" ht="15.75" customHeight="1" x14ac:dyDescent="0.3">
      <c r="L242" s="20"/>
      <c r="N242" s="20"/>
      <c r="O242" s="20"/>
    </row>
    <row r="243" spans="12:15" ht="15.75" customHeight="1" x14ac:dyDescent="0.3">
      <c r="L243" s="20"/>
      <c r="N243" s="20"/>
      <c r="O243" s="20"/>
    </row>
    <row r="244" spans="12:15" ht="15.75" customHeight="1" x14ac:dyDescent="0.3">
      <c r="L244" s="20"/>
      <c r="N244" s="20"/>
      <c r="O244" s="20"/>
    </row>
    <row r="245" spans="12:15" ht="15.75" customHeight="1" x14ac:dyDescent="0.3">
      <c r="L245" s="20"/>
      <c r="N245" s="20"/>
      <c r="O245" s="20"/>
    </row>
    <row r="246" spans="12:15" ht="15.75" customHeight="1" x14ac:dyDescent="0.3">
      <c r="L246" s="20"/>
      <c r="N246" s="20"/>
      <c r="O246" s="20"/>
    </row>
    <row r="247" spans="12:15" ht="15.75" customHeight="1" x14ac:dyDescent="0.3">
      <c r="L247" s="20"/>
      <c r="N247" s="20"/>
      <c r="O247" s="20"/>
    </row>
    <row r="248" spans="12:15" ht="15.75" customHeight="1" x14ac:dyDescent="0.3">
      <c r="L248" s="20"/>
      <c r="N248" s="20"/>
      <c r="O248" s="20"/>
    </row>
    <row r="249" spans="12:15" ht="15.75" customHeight="1" x14ac:dyDescent="0.3">
      <c r="L249" s="20"/>
      <c r="N249" s="20"/>
      <c r="O249" s="20"/>
    </row>
    <row r="250" spans="12:15" ht="15.75" customHeight="1" x14ac:dyDescent="0.3">
      <c r="L250" s="20"/>
      <c r="N250" s="20"/>
      <c r="O250" s="20"/>
    </row>
    <row r="251" spans="12:15" ht="15.75" customHeight="1" x14ac:dyDescent="0.3">
      <c r="L251" s="20"/>
      <c r="N251" s="20"/>
      <c r="O251" s="20"/>
    </row>
    <row r="252" spans="12:15" ht="15.75" customHeight="1" x14ac:dyDescent="0.3">
      <c r="L252" s="20"/>
      <c r="N252" s="20"/>
      <c r="O252" s="20"/>
    </row>
    <row r="253" spans="12:15" ht="15.75" customHeight="1" x14ac:dyDescent="0.3">
      <c r="L253" s="20"/>
      <c r="N253" s="20"/>
      <c r="O253" s="20"/>
    </row>
    <row r="254" spans="12:15" ht="15.75" customHeight="1" x14ac:dyDescent="0.3">
      <c r="L254" s="20"/>
      <c r="N254" s="20"/>
      <c r="O254" s="20"/>
    </row>
    <row r="255" spans="12:15" ht="15.75" customHeight="1" x14ac:dyDescent="0.3">
      <c r="L255" s="20"/>
      <c r="N255" s="20"/>
      <c r="O255" s="20"/>
    </row>
    <row r="256" spans="12:15" ht="15.75" customHeight="1" x14ac:dyDescent="0.3">
      <c r="L256" s="20"/>
      <c r="N256" s="20"/>
      <c r="O256" s="20"/>
    </row>
    <row r="257" spans="12:15" ht="15.75" customHeight="1" x14ac:dyDescent="0.3">
      <c r="L257" s="20"/>
      <c r="N257" s="20"/>
      <c r="O257" s="20"/>
    </row>
    <row r="258" spans="12:15" ht="15.75" customHeight="1" x14ac:dyDescent="0.3">
      <c r="L258" s="20"/>
      <c r="N258" s="20"/>
      <c r="O258" s="20"/>
    </row>
    <row r="259" spans="12:15" ht="15.75" customHeight="1" x14ac:dyDescent="0.3">
      <c r="L259" s="20"/>
      <c r="N259" s="20"/>
      <c r="O259" s="20"/>
    </row>
    <row r="260" spans="12:15" ht="15.75" customHeight="1" x14ac:dyDescent="0.3">
      <c r="L260" s="20"/>
      <c r="N260" s="20"/>
      <c r="O260" s="20"/>
    </row>
    <row r="261" spans="12:15" ht="15.75" customHeight="1" x14ac:dyDescent="0.3">
      <c r="L261" s="20"/>
      <c r="N261" s="20"/>
      <c r="O261" s="20"/>
    </row>
    <row r="262" spans="12:15" ht="15.75" customHeight="1" x14ac:dyDescent="0.3">
      <c r="L262" s="20"/>
      <c r="N262" s="20"/>
      <c r="O262" s="20"/>
    </row>
    <row r="263" spans="12:15" ht="15.75" customHeight="1" x14ac:dyDescent="0.3">
      <c r="L263" s="20"/>
      <c r="N263" s="20"/>
      <c r="O263" s="20"/>
    </row>
    <row r="264" spans="12:15" ht="15.75" customHeight="1" x14ac:dyDescent="0.3">
      <c r="L264" s="20"/>
      <c r="N264" s="20"/>
      <c r="O264" s="20"/>
    </row>
    <row r="265" spans="12:15" ht="15.75" customHeight="1" x14ac:dyDescent="0.3">
      <c r="L265" s="20"/>
      <c r="N265" s="20"/>
      <c r="O265" s="20"/>
    </row>
    <row r="266" spans="12:15" ht="15.75" customHeight="1" x14ac:dyDescent="0.3">
      <c r="L266" s="20"/>
      <c r="N266" s="20"/>
      <c r="O266" s="20"/>
    </row>
    <row r="267" spans="12:15" ht="15.75" customHeight="1" x14ac:dyDescent="0.3">
      <c r="L267" s="20"/>
      <c r="N267" s="20"/>
      <c r="O267" s="20"/>
    </row>
    <row r="268" spans="12:15" ht="15.75" customHeight="1" x14ac:dyDescent="0.3">
      <c r="L268" s="20"/>
      <c r="N268" s="20"/>
      <c r="O268" s="20"/>
    </row>
    <row r="269" spans="12:15" ht="15.75" customHeight="1" x14ac:dyDescent="0.3">
      <c r="L269" s="20"/>
      <c r="N269" s="20"/>
      <c r="O269" s="20"/>
    </row>
    <row r="270" spans="12:15" ht="15.75" customHeight="1" x14ac:dyDescent="0.3">
      <c r="L270" s="20"/>
      <c r="N270" s="20"/>
      <c r="O270" s="20"/>
    </row>
    <row r="271" spans="12:15" ht="15.75" customHeight="1" x14ac:dyDescent="0.3">
      <c r="L271" s="20"/>
      <c r="N271" s="20"/>
      <c r="O271" s="20"/>
    </row>
    <row r="272" spans="12:15" ht="15.75" customHeight="1" x14ac:dyDescent="0.3">
      <c r="L272" s="20"/>
      <c r="N272" s="20"/>
      <c r="O272" s="20"/>
    </row>
    <row r="273" spans="12:15" ht="15.75" customHeight="1" x14ac:dyDescent="0.3">
      <c r="L273" s="20"/>
      <c r="N273" s="20"/>
      <c r="O273" s="20"/>
    </row>
    <row r="274" spans="12:15" ht="15.75" customHeight="1" x14ac:dyDescent="0.3">
      <c r="L274" s="20"/>
      <c r="N274" s="20"/>
      <c r="O274" s="20"/>
    </row>
    <row r="275" spans="12:15" ht="15.75" customHeight="1" x14ac:dyDescent="0.3">
      <c r="L275" s="20"/>
      <c r="N275" s="20"/>
      <c r="O275" s="20"/>
    </row>
    <row r="276" spans="12:15" ht="15.75" customHeight="1" x14ac:dyDescent="0.3">
      <c r="L276" s="20"/>
      <c r="N276" s="20"/>
      <c r="O276" s="20"/>
    </row>
    <row r="277" spans="12:15" ht="15.75" customHeight="1" x14ac:dyDescent="0.3">
      <c r="L277" s="20"/>
      <c r="N277" s="20"/>
      <c r="O277" s="20"/>
    </row>
    <row r="278" spans="12:15" ht="15.75" customHeight="1" x14ac:dyDescent="0.3">
      <c r="L278" s="20"/>
      <c r="N278" s="20"/>
      <c r="O278" s="20"/>
    </row>
    <row r="279" spans="12:15" ht="15.75" customHeight="1" x14ac:dyDescent="0.3">
      <c r="L279" s="20"/>
      <c r="N279" s="20"/>
      <c r="O279" s="20"/>
    </row>
    <row r="280" spans="12:15" ht="15.75" customHeight="1" x14ac:dyDescent="0.3">
      <c r="L280" s="20"/>
      <c r="N280" s="20"/>
      <c r="O280" s="20"/>
    </row>
    <row r="281" spans="12:15" ht="15.75" customHeight="1" x14ac:dyDescent="0.3">
      <c r="L281" s="20"/>
      <c r="N281" s="20"/>
      <c r="O281" s="20"/>
    </row>
    <row r="282" spans="12:15" ht="15.75" customHeight="1" x14ac:dyDescent="0.3">
      <c r="L282" s="20"/>
      <c r="N282" s="20"/>
      <c r="O282" s="20"/>
    </row>
    <row r="283" spans="12:15" ht="15.75" customHeight="1" x14ac:dyDescent="0.3">
      <c r="L283" s="20"/>
      <c r="N283" s="20"/>
      <c r="O283" s="20"/>
    </row>
    <row r="284" spans="12:15" ht="15.75" customHeight="1" x14ac:dyDescent="0.3">
      <c r="L284" s="20"/>
      <c r="N284" s="20"/>
      <c r="O284" s="20"/>
    </row>
    <row r="285" spans="12:15" ht="15.75" customHeight="1" x14ac:dyDescent="0.3">
      <c r="L285" s="20"/>
      <c r="N285" s="20"/>
      <c r="O285" s="20"/>
    </row>
    <row r="286" spans="12:15" ht="15.75" customHeight="1" x14ac:dyDescent="0.3">
      <c r="L286" s="20"/>
      <c r="N286" s="20"/>
      <c r="O286" s="20"/>
    </row>
    <row r="287" spans="12:15" ht="15.75" customHeight="1" x14ac:dyDescent="0.3">
      <c r="L287" s="20"/>
      <c r="N287" s="20"/>
      <c r="O287" s="20"/>
    </row>
    <row r="288" spans="12:15" ht="15.75" customHeight="1" x14ac:dyDescent="0.3">
      <c r="L288" s="20"/>
      <c r="N288" s="20"/>
      <c r="O288" s="20"/>
    </row>
    <row r="289" spans="12:15" ht="15.75" customHeight="1" x14ac:dyDescent="0.3">
      <c r="L289" s="20"/>
      <c r="N289" s="20"/>
      <c r="O289" s="20"/>
    </row>
    <row r="290" spans="12:15" ht="15.75" customHeight="1" x14ac:dyDescent="0.3">
      <c r="L290" s="20"/>
      <c r="N290" s="20"/>
      <c r="O290" s="20"/>
    </row>
    <row r="291" spans="12:15" ht="15.75" customHeight="1" x14ac:dyDescent="0.3">
      <c r="L291" s="20"/>
      <c r="N291" s="20"/>
      <c r="O291" s="20"/>
    </row>
    <row r="292" spans="12:15" ht="15.75" customHeight="1" x14ac:dyDescent="0.3">
      <c r="L292" s="20"/>
      <c r="N292" s="20"/>
      <c r="O292" s="20"/>
    </row>
    <row r="293" spans="12:15" ht="15.75" customHeight="1" x14ac:dyDescent="0.3">
      <c r="L293" s="20"/>
      <c r="N293" s="20"/>
      <c r="O293" s="20"/>
    </row>
    <row r="294" spans="12:15" ht="15.75" customHeight="1" x14ac:dyDescent="0.3">
      <c r="L294" s="20"/>
      <c r="N294" s="20"/>
      <c r="O294" s="20"/>
    </row>
    <row r="295" spans="12:15" ht="15.75" customHeight="1" x14ac:dyDescent="0.3">
      <c r="L295" s="20"/>
      <c r="N295" s="20"/>
      <c r="O295" s="20"/>
    </row>
    <row r="296" spans="12:15" ht="15.75" customHeight="1" x14ac:dyDescent="0.3">
      <c r="L296" s="20"/>
      <c r="N296" s="20"/>
      <c r="O296" s="20"/>
    </row>
    <row r="297" spans="12:15" ht="15.75" customHeight="1" x14ac:dyDescent="0.3">
      <c r="L297" s="20"/>
      <c r="N297" s="20"/>
      <c r="O297" s="20"/>
    </row>
    <row r="298" spans="12:15" ht="15.75" customHeight="1" x14ac:dyDescent="0.3">
      <c r="L298" s="20"/>
      <c r="N298" s="20"/>
      <c r="O298" s="20"/>
    </row>
    <row r="299" spans="12:15" ht="15.75" customHeight="1" x14ac:dyDescent="0.3">
      <c r="L299" s="20"/>
      <c r="N299" s="20"/>
      <c r="O299" s="20"/>
    </row>
    <row r="300" spans="12:15" ht="15.75" customHeight="1" x14ac:dyDescent="0.3">
      <c r="L300" s="20"/>
      <c r="N300" s="20"/>
      <c r="O300" s="20"/>
    </row>
    <row r="301" spans="12:15" ht="15.75" customHeight="1" x14ac:dyDescent="0.3">
      <c r="L301" s="20"/>
      <c r="N301" s="20"/>
      <c r="O301" s="20"/>
    </row>
    <row r="302" spans="12:15" ht="15.75" customHeight="1" x14ac:dyDescent="0.3">
      <c r="L302" s="20"/>
      <c r="N302" s="20"/>
      <c r="O302" s="20"/>
    </row>
    <row r="303" spans="12:15" ht="15.75" customHeight="1" x14ac:dyDescent="0.3">
      <c r="L303" s="20"/>
      <c r="N303" s="20"/>
      <c r="O303" s="20"/>
    </row>
    <row r="304" spans="12:15" ht="15.75" customHeight="1" x14ac:dyDescent="0.3">
      <c r="L304" s="20"/>
      <c r="N304" s="20"/>
      <c r="O304" s="20"/>
    </row>
    <row r="305" spans="12:15" ht="15.75" customHeight="1" x14ac:dyDescent="0.3">
      <c r="L305" s="20"/>
      <c r="N305" s="20"/>
      <c r="O305" s="20"/>
    </row>
    <row r="306" spans="12:15" ht="15.75" customHeight="1" x14ac:dyDescent="0.3">
      <c r="L306" s="20"/>
      <c r="N306" s="20"/>
      <c r="O306" s="20"/>
    </row>
    <row r="307" spans="12:15" ht="15.75" customHeight="1" x14ac:dyDescent="0.3">
      <c r="L307" s="20"/>
      <c r="N307" s="20"/>
      <c r="O307" s="20"/>
    </row>
    <row r="308" spans="12:15" ht="15.75" customHeight="1" x14ac:dyDescent="0.3">
      <c r="L308" s="20"/>
      <c r="N308" s="20"/>
      <c r="O308" s="20"/>
    </row>
    <row r="309" spans="12:15" ht="15.75" customHeight="1" x14ac:dyDescent="0.3">
      <c r="L309" s="20"/>
      <c r="N309" s="20"/>
      <c r="O309" s="20"/>
    </row>
    <row r="310" spans="12:15" ht="15.75" customHeight="1" x14ac:dyDescent="0.3">
      <c r="L310" s="20"/>
      <c r="N310" s="20"/>
      <c r="O310" s="20"/>
    </row>
    <row r="311" spans="12:15" ht="15.75" customHeight="1" x14ac:dyDescent="0.3">
      <c r="L311" s="20"/>
      <c r="N311" s="20"/>
      <c r="O311" s="20"/>
    </row>
    <row r="312" spans="12:15" ht="15.75" customHeight="1" x14ac:dyDescent="0.3">
      <c r="L312" s="20"/>
      <c r="N312" s="20"/>
      <c r="O312" s="20"/>
    </row>
    <row r="313" spans="12:15" ht="15.75" customHeight="1" x14ac:dyDescent="0.3">
      <c r="L313" s="20"/>
      <c r="N313" s="20"/>
      <c r="O313" s="20"/>
    </row>
    <row r="314" spans="12:15" ht="15.75" customHeight="1" x14ac:dyDescent="0.3">
      <c r="L314" s="20"/>
      <c r="N314" s="20"/>
      <c r="O314" s="20"/>
    </row>
    <row r="315" spans="12:15" ht="15.75" customHeight="1" x14ac:dyDescent="0.3">
      <c r="L315" s="20"/>
      <c r="N315" s="20"/>
      <c r="O315" s="20"/>
    </row>
    <row r="316" spans="12:15" ht="15.75" customHeight="1" x14ac:dyDescent="0.3">
      <c r="L316" s="20"/>
      <c r="N316" s="20"/>
      <c r="O316" s="20"/>
    </row>
    <row r="317" spans="12:15" ht="15.75" customHeight="1" x14ac:dyDescent="0.3">
      <c r="L317" s="20"/>
      <c r="N317" s="20"/>
      <c r="O317" s="20"/>
    </row>
    <row r="318" spans="12:15" ht="15.75" customHeight="1" x14ac:dyDescent="0.3">
      <c r="L318" s="20"/>
      <c r="N318" s="20"/>
      <c r="O318" s="20"/>
    </row>
    <row r="319" spans="12:15" ht="15.75" customHeight="1" x14ac:dyDescent="0.3">
      <c r="L319" s="20"/>
      <c r="N319" s="20"/>
      <c r="O319" s="20"/>
    </row>
    <row r="320" spans="12:15" ht="15.75" customHeight="1" x14ac:dyDescent="0.3">
      <c r="L320" s="20"/>
      <c r="N320" s="20"/>
      <c r="O320" s="20"/>
    </row>
    <row r="321" spans="12:15" ht="15.75" customHeight="1" x14ac:dyDescent="0.3">
      <c r="L321" s="20"/>
      <c r="N321" s="20"/>
      <c r="O321" s="20"/>
    </row>
    <row r="322" spans="12:15" ht="15.75" customHeight="1" x14ac:dyDescent="0.3">
      <c r="L322" s="20"/>
      <c r="N322" s="20"/>
      <c r="O322" s="20"/>
    </row>
    <row r="323" spans="12:15" ht="15.75" customHeight="1" x14ac:dyDescent="0.3">
      <c r="L323" s="20"/>
      <c r="N323" s="20"/>
      <c r="O323" s="20"/>
    </row>
    <row r="324" spans="12:15" ht="15.75" customHeight="1" x14ac:dyDescent="0.3">
      <c r="L324" s="20"/>
      <c r="N324" s="20"/>
      <c r="O324" s="20"/>
    </row>
    <row r="325" spans="12:15" ht="15.75" customHeight="1" x14ac:dyDescent="0.3">
      <c r="L325" s="20"/>
      <c r="N325" s="20"/>
      <c r="O325" s="20"/>
    </row>
    <row r="326" spans="12:15" ht="15.75" customHeight="1" x14ac:dyDescent="0.3">
      <c r="L326" s="20"/>
      <c r="N326" s="20"/>
      <c r="O326" s="20"/>
    </row>
    <row r="327" spans="12:15" ht="15.75" customHeight="1" x14ac:dyDescent="0.3">
      <c r="L327" s="20"/>
      <c r="N327" s="20"/>
      <c r="O327" s="20"/>
    </row>
    <row r="328" spans="12:15" ht="15.75" customHeight="1" x14ac:dyDescent="0.3">
      <c r="L328" s="20"/>
      <c r="N328" s="20"/>
      <c r="O328" s="20"/>
    </row>
    <row r="329" spans="12:15" ht="15.75" customHeight="1" x14ac:dyDescent="0.3">
      <c r="L329" s="20"/>
      <c r="N329" s="20"/>
      <c r="O329" s="20"/>
    </row>
    <row r="330" spans="12:15" ht="15.75" customHeight="1" x14ac:dyDescent="0.3">
      <c r="L330" s="20"/>
      <c r="N330" s="20"/>
      <c r="O330" s="20"/>
    </row>
    <row r="331" spans="12:15" ht="15.75" customHeight="1" x14ac:dyDescent="0.3">
      <c r="L331" s="20"/>
      <c r="N331" s="20"/>
      <c r="O331" s="20"/>
    </row>
    <row r="332" spans="12:15" ht="15.75" customHeight="1" x14ac:dyDescent="0.3">
      <c r="L332" s="20"/>
      <c r="N332" s="20"/>
      <c r="O332" s="20"/>
    </row>
    <row r="333" spans="12:15" ht="15.75" customHeight="1" x14ac:dyDescent="0.3">
      <c r="L333" s="20"/>
      <c r="N333" s="20"/>
      <c r="O333" s="20"/>
    </row>
    <row r="334" spans="12:15" ht="15.75" customHeight="1" x14ac:dyDescent="0.3">
      <c r="L334" s="20"/>
      <c r="N334" s="20"/>
      <c r="O334" s="20"/>
    </row>
    <row r="335" spans="12:15" ht="15.75" customHeight="1" x14ac:dyDescent="0.3">
      <c r="L335" s="20"/>
      <c r="N335" s="20"/>
      <c r="O335" s="20"/>
    </row>
    <row r="336" spans="12:15" ht="15.75" customHeight="1" x14ac:dyDescent="0.3">
      <c r="L336" s="20"/>
      <c r="N336" s="20"/>
      <c r="O336" s="20"/>
    </row>
    <row r="337" spans="12:15" ht="15.75" customHeight="1" x14ac:dyDescent="0.3">
      <c r="L337" s="20"/>
      <c r="N337" s="20"/>
      <c r="O337" s="20"/>
    </row>
    <row r="338" spans="12:15" ht="15.75" customHeight="1" x14ac:dyDescent="0.3">
      <c r="L338" s="20"/>
      <c r="N338" s="20"/>
      <c r="O338" s="20"/>
    </row>
    <row r="339" spans="12:15" ht="15.75" customHeight="1" x14ac:dyDescent="0.3">
      <c r="L339" s="20"/>
      <c r="N339" s="20"/>
      <c r="O339" s="20"/>
    </row>
    <row r="340" spans="12:15" ht="15.75" customHeight="1" x14ac:dyDescent="0.3">
      <c r="L340" s="20"/>
      <c r="N340" s="20"/>
      <c r="O340" s="20"/>
    </row>
    <row r="341" spans="12:15" ht="15.75" customHeight="1" x14ac:dyDescent="0.3">
      <c r="L341" s="20"/>
      <c r="N341" s="20"/>
      <c r="O341" s="20"/>
    </row>
    <row r="342" spans="12:15" ht="15.75" customHeight="1" x14ac:dyDescent="0.3">
      <c r="L342" s="20"/>
      <c r="N342" s="20"/>
      <c r="O342" s="20"/>
    </row>
    <row r="343" spans="12:15" ht="15.75" customHeight="1" x14ac:dyDescent="0.3">
      <c r="L343" s="20"/>
      <c r="N343" s="20"/>
      <c r="O343" s="20"/>
    </row>
    <row r="344" spans="12:15" ht="15.75" customHeight="1" x14ac:dyDescent="0.3">
      <c r="L344" s="20"/>
      <c r="N344" s="20"/>
      <c r="O344" s="20"/>
    </row>
    <row r="345" spans="12:15" ht="15.75" customHeight="1" x14ac:dyDescent="0.3">
      <c r="L345" s="20"/>
      <c r="N345" s="20"/>
      <c r="O345" s="20"/>
    </row>
    <row r="346" spans="12:15" ht="15.75" customHeight="1" x14ac:dyDescent="0.3">
      <c r="L346" s="20"/>
      <c r="N346" s="20"/>
      <c r="O346" s="20"/>
    </row>
    <row r="347" spans="12:15" ht="15.75" customHeight="1" x14ac:dyDescent="0.3">
      <c r="L347" s="20"/>
      <c r="N347" s="20"/>
      <c r="O347" s="20"/>
    </row>
    <row r="348" spans="12:15" ht="15.75" customHeight="1" x14ac:dyDescent="0.3">
      <c r="L348" s="20"/>
      <c r="N348" s="20"/>
      <c r="O348" s="20"/>
    </row>
    <row r="349" spans="12:15" ht="15.75" customHeight="1" x14ac:dyDescent="0.3">
      <c r="L349" s="20"/>
      <c r="N349" s="20"/>
      <c r="O349" s="20"/>
    </row>
    <row r="350" spans="12:15" ht="15.75" customHeight="1" x14ac:dyDescent="0.3">
      <c r="L350" s="20"/>
      <c r="N350" s="20"/>
      <c r="O350" s="20"/>
    </row>
    <row r="351" spans="12:15" ht="15.75" customHeight="1" x14ac:dyDescent="0.3">
      <c r="L351" s="20"/>
      <c r="N351" s="20"/>
      <c r="O351" s="20"/>
    </row>
    <row r="352" spans="12:15" ht="15.75" customHeight="1" x14ac:dyDescent="0.3">
      <c r="L352" s="20"/>
      <c r="N352" s="20"/>
      <c r="O352" s="20"/>
    </row>
    <row r="353" spans="12:15" ht="15.75" customHeight="1" x14ac:dyDescent="0.3">
      <c r="L353" s="20"/>
      <c r="N353" s="20"/>
      <c r="O353" s="20"/>
    </row>
    <row r="354" spans="12:15" ht="15.75" customHeight="1" x14ac:dyDescent="0.3">
      <c r="L354" s="20"/>
      <c r="N354" s="20"/>
      <c r="O354" s="20"/>
    </row>
    <row r="355" spans="12:15" ht="15.75" customHeight="1" x14ac:dyDescent="0.3">
      <c r="L355" s="20"/>
      <c r="N355" s="20"/>
      <c r="O355" s="20"/>
    </row>
    <row r="356" spans="12:15" ht="15.75" customHeight="1" x14ac:dyDescent="0.3">
      <c r="L356" s="20"/>
      <c r="N356" s="20"/>
      <c r="O356" s="20"/>
    </row>
    <row r="357" spans="12:15" ht="15.75" customHeight="1" x14ac:dyDescent="0.3">
      <c r="L357" s="20"/>
      <c r="N357" s="20"/>
      <c r="O357" s="20"/>
    </row>
    <row r="358" spans="12:15" ht="15.75" customHeight="1" x14ac:dyDescent="0.3">
      <c r="L358" s="20"/>
      <c r="N358" s="20"/>
      <c r="O358" s="20"/>
    </row>
    <row r="359" spans="12:15" ht="15.75" customHeight="1" x14ac:dyDescent="0.3">
      <c r="L359" s="20"/>
      <c r="N359" s="20"/>
      <c r="O359" s="20"/>
    </row>
    <row r="360" spans="12:15" ht="15.75" customHeight="1" x14ac:dyDescent="0.3">
      <c r="L360" s="20"/>
      <c r="N360" s="20"/>
      <c r="O360" s="20"/>
    </row>
    <row r="361" spans="12:15" ht="15.75" customHeight="1" x14ac:dyDescent="0.3">
      <c r="L361" s="20"/>
      <c r="N361" s="20"/>
      <c r="O361" s="20"/>
    </row>
    <row r="362" spans="12:15" ht="15.75" customHeight="1" x14ac:dyDescent="0.3">
      <c r="L362" s="20"/>
      <c r="N362" s="20"/>
      <c r="O362" s="20"/>
    </row>
    <row r="363" spans="12:15" ht="15.75" customHeight="1" x14ac:dyDescent="0.3">
      <c r="L363" s="20"/>
      <c r="N363" s="20"/>
      <c r="O363" s="20"/>
    </row>
    <row r="364" spans="12:15" ht="15.75" customHeight="1" x14ac:dyDescent="0.3">
      <c r="L364" s="20"/>
      <c r="N364" s="20"/>
      <c r="O364" s="20"/>
    </row>
    <row r="365" spans="12:15" ht="15.75" customHeight="1" x14ac:dyDescent="0.3">
      <c r="L365" s="20"/>
      <c r="N365" s="20"/>
      <c r="O365" s="20"/>
    </row>
    <row r="366" spans="12:15" ht="15.75" customHeight="1" x14ac:dyDescent="0.3">
      <c r="L366" s="20"/>
      <c r="N366" s="20"/>
      <c r="O366" s="20"/>
    </row>
    <row r="367" spans="12:15" ht="15.75" customHeight="1" x14ac:dyDescent="0.3">
      <c r="L367" s="20"/>
      <c r="N367" s="20"/>
      <c r="O367" s="20"/>
    </row>
    <row r="368" spans="12:15" ht="15.75" customHeight="1" x14ac:dyDescent="0.3">
      <c r="L368" s="20"/>
      <c r="N368" s="20"/>
      <c r="O368" s="20"/>
    </row>
    <row r="369" spans="12:15" ht="15.75" customHeight="1" x14ac:dyDescent="0.3">
      <c r="L369" s="20"/>
      <c r="N369" s="20"/>
      <c r="O369" s="20"/>
    </row>
    <row r="370" spans="12:15" ht="15.75" customHeight="1" x14ac:dyDescent="0.3">
      <c r="L370" s="20"/>
      <c r="N370" s="20"/>
      <c r="O370" s="20"/>
    </row>
    <row r="371" spans="12:15" ht="15.75" customHeight="1" x14ac:dyDescent="0.3">
      <c r="L371" s="20"/>
      <c r="N371" s="20"/>
      <c r="O371" s="20"/>
    </row>
    <row r="372" spans="12:15" ht="15.75" customHeight="1" x14ac:dyDescent="0.3">
      <c r="L372" s="20"/>
      <c r="N372" s="20"/>
      <c r="O372" s="20"/>
    </row>
    <row r="373" spans="12:15" ht="15.75" customHeight="1" x14ac:dyDescent="0.3">
      <c r="L373" s="20"/>
      <c r="N373" s="20"/>
      <c r="O373" s="20"/>
    </row>
    <row r="374" spans="12:15" ht="15.75" customHeight="1" x14ac:dyDescent="0.3">
      <c r="L374" s="20"/>
      <c r="N374" s="20"/>
      <c r="O374" s="20"/>
    </row>
    <row r="375" spans="12:15" ht="15.75" customHeight="1" x14ac:dyDescent="0.3">
      <c r="L375" s="20"/>
      <c r="N375" s="20"/>
      <c r="O375" s="20"/>
    </row>
    <row r="376" spans="12:15" ht="15.75" customHeight="1" x14ac:dyDescent="0.3">
      <c r="L376" s="20"/>
      <c r="N376" s="20"/>
      <c r="O376" s="20"/>
    </row>
    <row r="377" spans="12:15" ht="15.75" customHeight="1" x14ac:dyDescent="0.3">
      <c r="L377" s="20"/>
      <c r="N377" s="20"/>
      <c r="O377" s="20"/>
    </row>
    <row r="378" spans="12:15" ht="15.75" customHeight="1" x14ac:dyDescent="0.3">
      <c r="L378" s="20"/>
      <c r="N378" s="20"/>
      <c r="O378" s="20"/>
    </row>
    <row r="379" spans="12:15" ht="15.75" customHeight="1" x14ac:dyDescent="0.3">
      <c r="L379" s="20"/>
      <c r="N379" s="20"/>
      <c r="O379" s="20"/>
    </row>
    <row r="380" spans="12:15" ht="15.75" customHeight="1" x14ac:dyDescent="0.3">
      <c r="L380" s="20"/>
      <c r="N380" s="20"/>
      <c r="O380" s="20"/>
    </row>
    <row r="381" spans="12:15" ht="15.75" customHeight="1" x14ac:dyDescent="0.3">
      <c r="L381" s="20"/>
      <c r="N381" s="20"/>
      <c r="O381" s="20"/>
    </row>
    <row r="382" spans="12:15" ht="15.75" customHeight="1" x14ac:dyDescent="0.3">
      <c r="L382" s="20"/>
      <c r="N382" s="20"/>
      <c r="O382" s="20"/>
    </row>
    <row r="383" spans="12:15" ht="15.75" customHeight="1" x14ac:dyDescent="0.3">
      <c r="L383" s="20"/>
      <c r="N383" s="20"/>
      <c r="O383" s="20"/>
    </row>
    <row r="384" spans="12:15" ht="15.75" customHeight="1" x14ac:dyDescent="0.3">
      <c r="L384" s="20"/>
      <c r="N384" s="20"/>
      <c r="O384" s="20"/>
    </row>
    <row r="385" spans="12:15" ht="15.75" customHeight="1" x14ac:dyDescent="0.3">
      <c r="L385" s="20"/>
      <c r="N385" s="20"/>
      <c r="O385" s="20"/>
    </row>
    <row r="386" spans="12:15" ht="15.75" customHeight="1" x14ac:dyDescent="0.3">
      <c r="L386" s="20"/>
      <c r="N386" s="20"/>
      <c r="O386" s="20"/>
    </row>
    <row r="387" spans="12:15" ht="15.75" customHeight="1" x14ac:dyDescent="0.3">
      <c r="L387" s="20"/>
      <c r="N387" s="20"/>
      <c r="O387" s="20"/>
    </row>
    <row r="388" spans="12:15" ht="15.75" customHeight="1" x14ac:dyDescent="0.3">
      <c r="L388" s="20"/>
      <c r="N388" s="20"/>
      <c r="O388" s="20"/>
    </row>
    <row r="389" spans="12:15" ht="15.75" customHeight="1" x14ac:dyDescent="0.3">
      <c r="L389" s="20"/>
      <c r="N389" s="20"/>
      <c r="O389" s="20"/>
    </row>
    <row r="390" spans="12:15" ht="15.75" customHeight="1" x14ac:dyDescent="0.3">
      <c r="L390" s="20"/>
      <c r="N390" s="20"/>
      <c r="O390" s="20"/>
    </row>
    <row r="391" spans="12:15" ht="15.75" customHeight="1" x14ac:dyDescent="0.3">
      <c r="L391" s="20"/>
      <c r="N391" s="20"/>
      <c r="O391" s="20"/>
    </row>
    <row r="392" spans="12:15" ht="15.75" customHeight="1" x14ac:dyDescent="0.3">
      <c r="L392" s="20"/>
      <c r="N392" s="20"/>
      <c r="O392" s="20"/>
    </row>
    <row r="393" spans="12:15" ht="15.75" customHeight="1" x14ac:dyDescent="0.3">
      <c r="L393" s="20"/>
      <c r="N393" s="20"/>
      <c r="O393" s="20"/>
    </row>
    <row r="394" spans="12:15" ht="15.75" customHeight="1" x14ac:dyDescent="0.3">
      <c r="L394" s="20"/>
      <c r="N394" s="20"/>
      <c r="O394" s="20"/>
    </row>
    <row r="395" spans="12:15" ht="15.75" customHeight="1" x14ac:dyDescent="0.3">
      <c r="L395" s="20"/>
      <c r="N395" s="20"/>
      <c r="O395" s="20"/>
    </row>
    <row r="396" spans="12:15" ht="15.75" customHeight="1" x14ac:dyDescent="0.3">
      <c r="L396" s="20"/>
      <c r="N396" s="20"/>
      <c r="O396" s="20"/>
    </row>
    <row r="397" spans="12:15" ht="15.75" customHeight="1" x14ac:dyDescent="0.3">
      <c r="L397" s="20"/>
      <c r="N397" s="20"/>
      <c r="O397" s="20"/>
    </row>
    <row r="398" spans="12:15" ht="15.75" customHeight="1" x14ac:dyDescent="0.3">
      <c r="L398" s="20"/>
      <c r="N398" s="20"/>
      <c r="O398" s="20"/>
    </row>
    <row r="399" spans="12:15" ht="15.75" customHeight="1" x14ac:dyDescent="0.3">
      <c r="L399" s="20"/>
      <c r="N399" s="20"/>
      <c r="O399" s="20"/>
    </row>
    <row r="400" spans="12:15" ht="15.75" customHeight="1" x14ac:dyDescent="0.3">
      <c r="L400" s="20"/>
      <c r="N400" s="20"/>
      <c r="O400" s="20"/>
    </row>
    <row r="401" spans="12:15" ht="15.75" customHeight="1" x14ac:dyDescent="0.3">
      <c r="L401" s="20"/>
      <c r="N401" s="20"/>
      <c r="O401" s="20"/>
    </row>
    <row r="402" spans="12:15" ht="15.75" customHeight="1" x14ac:dyDescent="0.3">
      <c r="L402" s="20"/>
      <c r="N402" s="20"/>
      <c r="O402" s="20"/>
    </row>
    <row r="403" spans="12:15" ht="15.75" customHeight="1" x14ac:dyDescent="0.3">
      <c r="L403" s="20"/>
      <c r="N403" s="20"/>
      <c r="O403" s="20"/>
    </row>
    <row r="404" spans="12:15" ht="15.75" customHeight="1" x14ac:dyDescent="0.3">
      <c r="L404" s="20"/>
      <c r="N404" s="20"/>
      <c r="O404" s="20"/>
    </row>
    <row r="405" spans="12:15" ht="15.75" customHeight="1" x14ac:dyDescent="0.3">
      <c r="L405" s="20"/>
      <c r="N405" s="20"/>
      <c r="O405" s="20"/>
    </row>
    <row r="406" spans="12:15" ht="15.75" customHeight="1" x14ac:dyDescent="0.3">
      <c r="L406" s="20"/>
      <c r="N406" s="20"/>
      <c r="O406" s="20"/>
    </row>
    <row r="407" spans="12:15" ht="15.75" customHeight="1" x14ac:dyDescent="0.3">
      <c r="L407" s="20"/>
      <c r="N407" s="20"/>
      <c r="O407" s="20"/>
    </row>
    <row r="408" spans="12:15" ht="15.75" customHeight="1" x14ac:dyDescent="0.3">
      <c r="L408" s="20"/>
      <c r="N408" s="20"/>
      <c r="O408" s="20"/>
    </row>
    <row r="409" spans="12:15" ht="15.75" customHeight="1" x14ac:dyDescent="0.3">
      <c r="L409" s="20"/>
      <c r="N409" s="20"/>
      <c r="O409" s="20"/>
    </row>
    <row r="410" spans="12:15" ht="15.75" customHeight="1" x14ac:dyDescent="0.3">
      <c r="L410" s="20"/>
      <c r="N410" s="20"/>
      <c r="O410" s="20"/>
    </row>
    <row r="411" spans="12:15" ht="15.75" customHeight="1" x14ac:dyDescent="0.3">
      <c r="L411" s="20"/>
      <c r="N411" s="20"/>
      <c r="O411" s="20"/>
    </row>
    <row r="412" spans="12:15" ht="15.75" customHeight="1" x14ac:dyDescent="0.3">
      <c r="L412" s="20"/>
      <c r="N412" s="20"/>
      <c r="O412" s="20"/>
    </row>
    <row r="413" spans="12:15" ht="15.75" customHeight="1" x14ac:dyDescent="0.3">
      <c r="L413" s="20"/>
      <c r="N413" s="20"/>
      <c r="O413" s="20"/>
    </row>
    <row r="414" spans="12:15" ht="15.75" customHeight="1" x14ac:dyDescent="0.3">
      <c r="L414" s="20"/>
      <c r="N414" s="20"/>
      <c r="O414" s="20"/>
    </row>
    <row r="415" spans="12:15" ht="15.75" customHeight="1" x14ac:dyDescent="0.3">
      <c r="L415" s="20"/>
      <c r="N415" s="20"/>
      <c r="O415" s="20"/>
    </row>
    <row r="416" spans="12:15" ht="15.75" customHeight="1" x14ac:dyDescent="0.3">
      <c r="L416" s="20"/>
      <c r="N416" s="20"/>
      <c r="O416" s="20"/>
    </row>
    <row r="417" spans="12:15" ht="15.75" customHeight="1" x14ac:dyDescent="0.3">
      <c r="L417" s="20"/>
      <c r="N417" s="20"/>
      <c r="O417" s="20"/>
    </row>
    <row r="418" spans="12:15" ht="15.75" customHeight="1" x14ac:dyDescent="0.3">
      <c r="L418" s="20"/>
      <c r="N418" s="20"/>
      <c r="O418" s="20"/>
    </row>
    <row r="419" spans="12:15" ht="15.75" customHeight="1" x14ac:dyDescent="0.3">
      <c r="L419" s="20"/>
      <c r="N419" s="20"/>
      <c r="O419" s="20"/>
    </row>
    <row r="420" spans="12:15" ht="15.75" customHeight="1" x14ac:dyDescent="0.3">
      <c r="L420" s="20"/>
      <c r="N420" s="20"/>
      <c r="O420" s="20"/>
    </row>
    <row r="421" spans="12:15" ht="15.75" customHeight="1" x14ac:dyDescent="0.3">
      <c r="L421" s="20"/>
      <c r="N421" s="20"/>
      <c r="O421" s="20"/>
    </row>
    <row r="422" spans="12:15" ht="15.75" customHeight="1" x14ac:dyDescent="0.3">
      <c r="L422" s="20"/>
      <c r="N422" s="20"/>
      <c r="O422" s="20"/>
    </row>
    <row r="423" spans="12:15" ht="15.75" customHeight="1" x14ac:dyDescent="0.3">
      <c r="L423" s="20"/>
      <c r="N423" s="20"/>
      <c r="O423" s="20"/>
    </row>
    <row r="424" spans="12:15" ht="15.75" customHeight="1" x14ac:dyDescent="0.3">
      <c r="L424" s="20"/>
      <c r="N424" s="20"/>
      <c r="O424" s="20"/>
    </row>
    <row r="425" spans="12:15" ht="15.75" customHeight="1" x14ac:dyDescent="0.3">
      <c r="L425" s="20"/>
      <c r="N425" s="20"/>
      <c r="O425" s="20"/>
    </row>
    <row r="426" spans="12:15" ht="15.75" customHeight="1" x14ac:dyDescent="0.3">
      <c r="L426" s="20"/>
      <c r="N426" s="20"/>
      <c r="O426" s="20"/>
    </row>
    <row r="427" spans="12:15" ht="15.75" customHeight="1" x14ac:dyDescent="0.3">
      <c r="L427" s="20"/>
      <c r="N427" s="20"/>
      <c r="O427" s="20"/>
    </row>
    <row r="428" spans="12:15" ht="15.75" customHeight="1" x14ac:dyDescent="0.3">
      <c r="L428" s="20"/>
      <c r="N428" s="20"/>
      <c r="O428" s="20"/>
    </row>
    <row r="429" spans="12:15" ht="15.75" customHeight="1" x14ac:dyDescent="0.3">
      <c r="L429" s="20"/>
      <c r="N429" s="20"/>
      <c r="O429" s="20"/>
    </row>
    <row r="430" spans="12:15" ht="15.75" customHeight="1" x14ac:dyDescent="0.3">
      <c r="L430" s="20"/>
      <c r="N430" s="20"/>
      <c r="O430" s="20"/>
    </row>
    <row r="431" spans="12:15" ht="15.75" customHeight="1" x14ac:dyDescent="0.3">
      <c r="L431" s="20"/>
      <c r="N431" s="20"/>
      <c r="O431" s="20"/>
    </row>
    <row r="432" spans="12:15" ht="15.75" customHeight="1" x14ac:dyDescent="0.3">
      <c r="L432" s="20"/>
      <c r="N432" s="20"/>
      <c r="O432" s="20"/>
    </row>
    <row r="433" spans="12:15" ht="15.75" customHeight="1" x14ac:dyDescent="0.3">
      <c r="L433" s="20"/>
      <c r="N433" s="20"/>
      <c r="O433" s="20"/>
    </row>
    <row r="434" spans="12:15" ht="15.75" customHeight="1" x14ac:dyDescent="0.3">
      <c r="L434" s="20"/>
      <c r="N434" s="20"/>
      <c r="O434" s="20"/>
    </row>
    <row r="435" spans="12:15" ht="15.75" customHeight="1" x14ac:dyDescent="0.3">
      <c r="L435" s="20"/>
      <c r="N435" s="20"/>
      <c r="O435" s="20"/>
    </row>
    <row r="436" spans="12:15" ht="15.75" customHeight="1" x14ac:dyDescent="0.3">
      <c r="L436" s="20"/>
      <c r="N436" s="20"/>
      <c r="O436" s="20"/>
    </row>
    <row r="437" spans="12:15" ht="15.75" customHeight="1" x14ac:dyDescent="0.3">
      <c r="L437" s="20"/>
      <c r="N437" s="20"/>
      <c r="O437" s="20"/>
    </row>
    <row r="438" spans="12:15" ht="15.75" customHeight="1" x14ac:dyDescent="0.3">
      <c r="L438" s="20"/>
      <c r="N438" s="20"/>
      <c r="O438" s="20"/>
    </row>
    <row r="439" spans="12:15" ht="15.75" customHeight="1" x14ac:dyDescent="0.3">
      <c r="L439" s="20"/>
      <c r="N439" s="20"/>
      <c r="O439" s="20"/>
    </row>
    <row r="440" spans="12:15" ht="15.75" customHeight="1" x14ac:dyDescent="0.3">
      <c r="L440" s="20"/>
      <c r="N440" s="20"/>
      <c r="O440" s="20"/>
    </row>
    <row r="441" spans="12:15" ht="15.75" customHeight="1" x14ac:dyDescent="0.3">
      <c r="L441" s="20"/>
      <c r="N441" s="20"/>
      <c r="O441" s="20"/>
    </row>
    <row r="442" spans="12:15" ht="15.75" customHeight="1" x14ac:dyDescent="0.3">
      <c r="L442" s="20"/>
      <c r="N442" s="20"/>
      <c r="O442" s="20"/>
    </row>
    <row r="443" spans="12:15" ht="15.75" customHeight="1" x14ac:dyDescent="0.3">
      <c r="L443" s="20"/>
      <c r="N443" s="20"/>
      <c r="O443" s="20"/>
    </row>
    <row r="444" spans="12:15" ht="15.75" customHeight="1" x14ac:dyDescent="0.3">
      <c r="L444" s="20"/>
      <c r="N444" s="20"/>
      <c r="O444" s="20"/>
    </row>
    <row r="445" spans="12:15" ht="15.75" customHeight="1" x14ac:dyDescent="0.3">
      <c r="L445" s="20"/>
      <c r="N445" s="20"/>
      <c r="O445" s="20"/>
    </row>
    <row r="446" spans="12:15" ht="15.75" customHeight="1" x14ac:dyDescent="0.3">
      <c r="L446" s="20"/>
      <c r="N446" s="20"/>
      <c r="O446" s="20"/>
    </row>
    <row r="447" spans="12:15" ht="15.75" customHeight="1" x14ac:dyDescent="0.3">
      <c r="L447" s="20"/>
      <c r="N447" s="20"/>
      <c r="O447" s="20"/>
    </row>
    <row r="448" spans="12:15" ht="15.75" customHeight="1" x14ac:dyDescent="0.3">
      <c r="L448" s="20"/>
      <c r="N448" s="20"/>
      <c r="O448" s="20"/>
    </row>
    <row r="449" spans="12:15" ht="15.75" customHeight="1" x14ac:dyDescent="0.3">
      <c r="L449" s="20"/>
      <c r="N449" s="20"/>
      <c r="O449" s="20"/>
    </row>
    <row r="450" spans="12:15" ht="15.75" customHeight="1" x14ac:dyDescent="0.3">
      <c r="L450" s="20"/>
      <c r="N450" s="20"/>
      <c r="O450" s="20"/>
    </row>
    <row r="451" spans="12:15" ht="15.75" customHeight="1" x14ac:dyDescent="0.3">
      <c r="L451" s="20"/>
      <c r="N451" s="20"/>
      <c r="O451" s="20"/>
    </row>
    <row r="452" spans="12:15" ht="15.75" customHeight="1" x14ac:dyDescent="0.3">
      <c r="L452" s="20"/>
      <c r="N452" s="20"/>
      <c r="O452" s="20"/>
    </row>
    <row r="453" spans="12:15" ht="15.75" customHeight="1" x14ac:dyDescent="0.3">
      <c r="L453" s="20"/>
      <c r="N453" s="20"/>
      <c r="O453" s="20"/>
    </row>
    <row r="454" spans="12:15" ht="15.75" customHeight="1" x14ac:dyDescent="0.3">
      <c r="L454" s="20"/>
      <c r="N454" s="20"/>
      <c r="O454" s="20"/>
    </row>
    <row r="455" spans="12:15" ht="15.75" customHeight="1" x14ac:dyDescent="0.3">
      <c r="L455" s="20"/>
      <c r="N455" s="20"/>
      <c r="O455" s="20"/>
    </row>
    <row r="456" spans="12:15" ht="15.75" customHeight="1" x14ac:dyDescent="0.3">
      <c r="L456" s="20"/>
      <c r="N456" s="20"/>
      <c r="O456" s="20"/>
    </row>
    <row r="457" spans="12:15" ht="15.75" customHeight="1" x14ac:dyDescent="0.3">
      <c r="L457" s="20"/>
      <c r="N457" s="20"/>
      <c r="O457" s="20"/>
    </row>
    <row r="458" spans="12:15" ht="15.75" customHeight="1" x14ac:dyDescent="0.3">
      <c r="L458" s="20"/>
      <c r="N458" s="20"/>
      <c r="O458" s="20"/>
    </row>
    <row r="459" spans="12:15" ht="15.75" customHeight="1" x14ac:dyDescent="0.3">
      <c r="L459" s="20"/>
      <c r="N459" s="20"/>
      <c r="O459" s="20"/>
    </row>
    <row r="460" spans="12:15" ht="15.75" customHeight="1" x14ac:dyDescent="0.3">
      <c r="L460" s="20"/>
      <c r="N460" s="20"/>
      <c r="O460" s="20"/>
    </row>
    <row r="461" spans="12:15" ht="15.75" customHeight="1" x14ac:dyDescent="0.3">
      <c r="L461" s="20"/>
      <c r="N461" s="20"/>
      <c r="O461" s="20"/>
    </row>
    <row r="462" spans="12:15" ht="15.75" customHeight="1" x14ac:dyDescent="0.3">
      <c r="L462" s="20"/>
      <c r="N462" s="20"/>
      <c r="O462" s="20"/>
    </row>
    <row r="463" spans="12:15" ht="15.75" customHeight="1" x14ac:dyDescent="0.3">
      <c r="L463" s="20"/>
      <c r="N463" s="20"/>
      <c r="O463" s="20"/>
    </row>
    <row r="464" spans="12:15" ht="15.75" customHeight="1" x14ac:dyDescent="0.3">
      <c r="L464" s="20"/>
      <c r="N464" s="20"/>
      <c r="O464" s="20"/>
    </row>
    <row r="465" spans="12:15" ht="15.75" customHeight="1" x14ac:dyDescent="0.3">
      <c r="L465" s="20"/>
      <c r="N465" s="20"/>
      <c r="O465" s="20"/>
    </row>
    <row r="466" spans="12:15" ht="15.75" customHeight="1" x14ac:dyDescent="0.3">
      <c r="L466" s="20"/>
      <c r="N466" s="20"/>
      <c r="O466" s="20"/>
    </row>
    <row r="467" spans="12:15" ht="15.75" customHeight="1" x14ac:dyDescent="0.3">
      <c r="L467" s="20"/>
      <c r="N467" s="20"/>
      <c r="O467" s="20"/>
    </row>
    <row r="468" spans="12:15" ht="15.75" customHeight="1" x14ac:dyDescent="0.3">
      <c r="L468" s="20"/>
      <c r="N468" s="20"/>
      <c r="O468" s="20"/>
    </row>
    <row r="469" spans="12:15" ht="15.75" customHeight="1" x14ac:dyDescent="0.3">
      <c r="L469" s="20"/>
      <c r="N469" s="20"/>
      <c r="O469" s="20"/>
    </row>
    <row r="470" spans="12:15" ht="15.75" customHeight="1" x14ac:dyDescent="0.3">
      <c r="L470" s="20"/>
      <c r="N470" s="20"/>
      <c r="O470" s="20"/>
    </row>
    <row r="471" spans="12:15" ht="15.75" customHeight="1" x14ac:dyDescent="0.3">
      <c r="L471" s="20"/>
      <c r="N471" s="20"/>
      <c r="O471" s="20"/>
    </row>
    <row r="472" spans="12:15" ht="15.75" customHeight="1" x14ac:dyDescent="0.3">
      <c r="L472" s="20"/>
      <c r="N472" s="20"/>
      <c r="O472" s="20"/>
    </row>
    <row r="473" spans="12:15" ht="15.75" customHeight="1" x14ac:dyDescent="0.3">
      <c r="L473" s="20"/>
      <c r="N473" s="20"/>
      <c r="O473" s="20"/>
    </row>
    <row r="474" spans="12:15" ht="15.75" customHeight="1" x14ac:dyDescent="0.3">
      <c r="L474" s="20"/>
      <c r="N474" s="20"/>
      <c r="O474" s="20"/>
    </row>
    <row r="475" spans="12:15" ht="15.75" customHeight="1" x14ac:dyDescent="0.3">
      <c r="L475" s="20"/>
      <c r="N475" s="20"/>
      <c r="O475" s="20"/>
    </row>
    <row r="476" spans="12:15" ht="15.75" customHeight="1" x14ac:dyDescent="0.3">
      <c r="L476" s="20"/>
      <c r="N476" s="20"/>
      <c r="O476" s="20"/>
    </row>
    <row r="477" spans="12:15" ht="15.75" customHeight="1" x14ac:dyDescent="0.3">
      <c r="L477" s="20"/>
      <c r="N477" s="20"/>
      <c r="O477" s="20"/>
    </row>
    <row r="478" spans="12:15" ht="15.75" customHeight="1" x14ac:dyDescent="0.3">
      <c r="L478" s="20"/>
      <c r="N478" s="20"/>
      <c r="O478" s="20"/>
    </row>
    <row r="479" spans="12:15" ht="15.75" customHeight="1" x14ac:dyDescent="0.3">
      <c r="L479" s="20"/>
      <c r="N479" s="20"/>
      <c r="O479" s="20"/>
    </row>
    <row r="480" spans="12:15" ht="15.75" customHeight="1" x14ac:dyDescent="0.3">
      <c r="L480" s="20"/>
      <c r="N480" s="20"/>
      <c r="O480" s="20"/>
    </row>
    <row r="481" spans="12:15" ht="15.75" customHeight="1" x14ac:dyDescent="0.3">
      <c r="L481" s="20"/>
      <c r="N481" s="20"/>
      <c r="O481" s="20"/>
    </row>
    <row r="482" spans="12:15" ht="15.75" customHeight="1" x14ac:dyDescent="0.3">
      <c r="L482" s="20"/>
      <c r="N482" s="20"/>
      <c r="O482" s="20"/>
    </row>
    <row r="483" spans="12:15" ht="15.75" customHeight="1" x14ac:dyDescent="0.3">
      <c r="L483" s="20"/>
      <c r="N483" s="20"/>
      <c r="O483" s="20"/>
    </row>
    <row r="484" spans="12:15" ht="15.75" customHeight="1" x14ac:dyDescent="0.3">
      <c r="L484" s="20"/>
      <c r="N484" s="20"/>
      <c r="O484" s="20"/>
    </row>
    <row r="485" spans="12:15" ht="15.75" customHeight="1" x14ac:dyDescent="0.3">
      <c r="L485" s="20"/>
      <c r="N485" s="20"/>
      <c r="O485" s="20"/>
    </row>
    <row r="486" spans="12:15" ht="15.75" customHeight="1" x14ac:dyDescent="0.3">
      <c r="L486" s="20"/>
      <c r="N486" s="20"/>
      <c r="O486" s="20"/>
    </row>
    <row r="487" spans="12:15" ht="15.75" customHeight="1" x14ac:dyDescent="0.3">
      <c r="L487" s="20"/>
      <c r="N487" s="20"/>
      <c r="O487" s="20"/>
    </row>
    <row r="488" spans="12:15" ht="15.75" customHeight="1" x14ac:dyDescent="0.3">
      <c r="L488" s="20"/>
      <c r="N488" s="20"/>
      <c r="O488" s="20"/>
    </row>
    <row r="489" spans="12:15" ht="15.75" customHeight="1" x14ac:dyDescent="0.3">
      <c r="L489" s="20"/>
      <c r="N489" s="20"/>
      <c r="O489" s="20"/>
    </row>
    <row r="490" spans="12:15" ht="15.75" customHeight="1" x14ac:dyDescent="0.3">
      <c r="L490" s="20"/>
      <c r="N490" s="20"/>
      <c r="O490" s="20"/>
    </row>
    <row r="491" spans="12:15" ht="15.75" customHeight="1" x14ac:dyDescent="0.3">
      <c r="L491" s="20"/>
      <c r="N491" s="20"/>
      <c r="O491" s="20"/>
    </row>
    <row r="492" spans="12:15" ht="15.75" customHeight="1" x14ac:dyDescent="0.3">
      <c r="L492" s="20"/>
      <c r="N492" s="20"/>
      <c r="O492" s="20"/>
    </row>
    <row r="493" spans="12:15" ht="15.75" customHeight="1" x14ac:dyDescent="0.3">
      <c r="L493" s="20"/>
      <c r="N493" s="20"/>
      <c r="O493" s="20"/>
    </row>
    <row r="494" spans="12:15" ht="15.75" customHeight="1" x14ac:dyDescent="0.3">
      <c r="L494" s="20"/>
      <c r="N494" s="20"/>
      <c r="O494" s="20"/>
    </row>
    <row r="495" spans="12:15" ht="15.75" customHeight="1" x14ac:dyDescent="0.3">
      <c r="L495" s="20"/>
      <c r="N495" s="20"/>
      <c r="O495" s="20"/>
    </row>
    <row r="496" spans="12:15" ht="15.75" customHeight="1" x14ac:dyDescent="0.3">
      <c r="L496" s="20"/>
      <c r="N496" s="20"/>
      <c r="O496" s="20"/>
    </row>
    <row r="497" spans="12:15" ht="15.75" customHeight="1" x14ac:dyDescent="0.3">
      <c r="L497" s="20"/>
      <c r="N497" s="20"/>
      <c r="O497" s="20"/>
    </row>
    <row r="498" spans="12:15" ht="15.75" customHeight="1" x14ac:dyDescent="0.3">
      <c r="L498" s="20"/>
      <c r="N498" s="20"/>
      <c r="O498" s="20"/>
    </row>
    <row r="499" spans="12:15" ht="15.75" customHeight="1" x14ac:dyDescent="0.3">
      <c r="L499" s="20"/>
      <c r="N499" s="20"/>
      <c r="O499" s="20"/>
    </row>
    <row r="500" spans="12:15" ht="15.75" customHeight="1" x14ac:dyDescent="0.3">
      <c r="L500" s="20"/>
      <c r="N500" s="20"/>
      <c r="O500" s="20"/>
    </row>
    <row r="501" spans="12:15" ht="15.75" customHeight="1" x14ac:dyDescent="0.3">
      <c r="L501" s="20"/>
      <c r="N501" s="20"/>
      <c r="O501" s="20"/>
    </row>
    <row r="502" spans="12:15" ht="15.75" customHeight="1" x14ac:dyDescent="0.3">
      <c r="L502" s="20"/>
      <c r="N502" s="20"/>
      <c r="O502" s="20"/>
    </row>
    <row r="503" spans="12:15" ht="15.75" customHeight="1" x14ac:dyDescent="0.3">
      <c r="L503" s="20"/>
      <c r="N503" s="20"/>
      <c r="O503" s="20"/>
    </row>
    <row r="504" spans="12:15" ht="15.75" customHeight="1" x14ac:dyDescent="0.3">
      <c r="L504" s="20"/>
      <c r="N504" s="20"/>
      <c r="O504" s="20"/>
    </row>
    <row r="505" spans="12:15" ht="15.75" customHeight="1" x14ac:dyDescent="0.3">
      <c r="L505" s="20"/>
      <c r="N505" s="20"/>
      <c r="O505" s="20"/>
    </row>
    <row r="506" spans="12:15" ht="15.75" customHeight="1" x14ac:dyDescent="0.3">
      <c r="L506" s="20"/>
      <c r="N506" s="20"/>
      <c r="O506" s="20"/>
    </row>
    <row r="507" spans="12:15" ht="15.75" customHeight="1" x14ac:dyDescent="0.3">
      <c r="L507" s="20"/>
      <c r="N507" s="20"/>
      <c r="O507" s="20"/>
    </row>
    <row r="508" spans="12:15" ht="15.75" customHeight="1" x14ac:dyDescent="0.3">
      <c r="L508" s="20"/>
      <c r="N508" s="20"/>
      <c r="O508" s="20"/>
    </row>
    <row r="509" spans="12:15" ht="15.75" customHeight="1" x14ac:dyDescent="0.3">
      <c r="L509" s="20"/>
      <c r="N509" s="20"/>
      <c r="O509" s="20"/>
    </row>
    <row r="510" spans="12:15" ht="15.75" customHeight="1" x14ac:dyDescent="0.3">
      <c r="L510" s="20"/>
      <c r="N510" s="20"/>
      <c r="O510" s="20"/>
    </row>
    <row r="511" spans="12:15" ht="15.75" customHeight="1" x14ac:dyDescent="0.3">
      <c r="L511" s="20"/>
      <c r="N511" s="20"/>
      <c r="O511" s="20"/>
    </row>
    <row r="512" spans="12:15" ht="15.75" customHeight="1" x14ac:dyDescent="0.3">
      <c r="L512" s="20"/>
      <c r="N512" s="20"/>
      <c r="O512" s="20"/>
    </row>
    <row r="513" spans="12:15" ht="15.75" customHeight="1" x14ac:dyDescent="0.3">
      <c r="L513" s="20"/>
      <c r="N513" s="20"/>
      <c r="O513" s="20"/>
    </row>
    <row r="514" spans="12:15" ht="15.75" customHeight="1" x14ac:dyDescent="0.3">
      <c r="L514" s="20"/>
      <c r="N514" s="20"/>
      <c r="O514" s="20"/>
    </row>
    <row r="515" spans="12:15" ht="15.75" customHeight="1" x14ac:dyDescent="0.3">
      <c r="L515" s="20"/>
      <c r="N515" s="20"/>
      <c r="O515" s="20"/>
    </row>
    <row r="516" spans="12:15" ht="15.75" customHeight="1" x14ac:dyDescent="0.3">
      <c r="L516" s="20"/>
      <c r="N516" s="20"/>
      <c r="O516" s="20"/>
    </row>
    <row r="517" spans="12:15" ht="15.75" customHeight="1" x14ac:dyDescent="0.3">
      <c r="L517" s="20"/>
      <c r="N517" s="20"/>
      <c r="O517" s="20"/>
    </row>
    <row r="518" spans="12:15" ht="15.75" customHeight="1" x14ac:dyDescent="0.3">
      <c r="L518" s="20"/>
      <c r="N518" s="20"/>
      <c r="O518" s="20"/>
    </row>
    <row r="519" spans="12:15" ht="15.75" customHeight="1" x14ac:dyDescent="0.3">
      <c r="L519" s="20"/>
      <c r="N519" s="20"/>
      <c r="O519" s="20"/>
    </row>
    <row r="520" spans="12:15" ht="15.75" customHeight="1" x14ac:dyDescent="0.3">
      <c r="L520" s="20"/>
      <c r="N520" s="20"/>
      <c r="O520" s="20"/>
    </row>
    <row r="521" spans="12:15" ht="15.75" customHeight="1" x14ac:dyDescent="0.3">
      <c r="L521" s="20"/>
      <c r="N521" s="20"/>
      <c r="O521" s="20"/>
    </row>
    <row r="522" spans="12:15" ht="15.75" customHeight="1" x14ac:dyDescent="0.3">
      <c r="L522" s="20"/>
      <c r="N522" s="20"/>
      <c r="O522" s="20"/>
    </row>
    <row r="523" spans="12:15" ht="15.75" customHeight="1" x14ac:dyDescent="0.3">
      <c r="L523" s="20"/>
      <c r="N523" s="20"/>
      <c r="O523" s="20"/>
    </row>
    <row r="524" spans="12:15" ht="15.75" customHeight="1" x14ac:dyDescent="0.3">
      <c r="L524" s="20"/>
      <c r="N524" s="20"/>
      <c r="O524" s="20"/>
    </row>
    <row r="525" spans="12:15" ht="15.75" customHeight="1" x14ac:dyDescent="0.3">
      <c r="L525" s="20"/>
      <c r="N525" s="20"/>
      <c r="O525" s="20"/>
    </row>
    <row r="526" spans="12:15" ht="15.75" customHeight="1" x14ac:dyDescent="0.3">
      <c r="L526" s="20"/>
      <c r="N526" s="20"/>
      <c r="O526" s="20"/>
    </row>
    <row r="527" spans="12:15" ht="15.75" customHeight="1" x14ac:dyDescent="0.3">
      <c r="L527" s="20"/>
      <c r="N527" s="20"/>
      <c r="O527" s="20"/>
    </row>
    <row r="528" spans="12:15" ht="15.75" customHeight="1" x14ac:dyDescent="0.3">
      <c r="L528" s="20"/>
      <c r="N528" s="20"/>
      <c r="O528" s="20"/>
    </row>
    <row r="529" spans="12:15" ht="15.75" customHeight="1" x14ac:dyDescent="0.3">
      <c r="L529" s="20"/>
      <c r="N529" s="20"/>
      <c r="O529" s="20"/>
    </row>
    <row r="530" spans="12:15" ht="15.75" customHeight="1" x14ac:dyDescent="0.3">
      <c r="L530" s="20"/>
      <c r="N530" s="20"/>
      <c r="O530" s="20"/>
    </row>
    <row r="531" spans="12:15" ht="15.75" customHeight="1" x14ac:dyDescent="0.3">
      <c r="L531" s="20"/>
      <c r="N531" s="20"/>
      <c r="O531" s="20"/>
    </row>
    <row r="532" spans="12:15" ht="15.75" customHeight="1" x14ac:dyDescent="0.3">
      <c r="L532" s="20"/>
      <c r="N532" s="20"/>
      <c r="O532" s="20"/>
    </row>
    <row r="533" spans="12:15" ht="15.75" customHeight="1" x14ac:dyDescent="0.3">
      <c r="L533" s="20"/>
      <c r="N533" s="20"/>
      <c r="O533" s="20"/>
    </row>
    <row r="534" spans="12:15" ht="15.75" customHeight="1" x14ac:dyDescent="0.3">
      <c r="L534" s="20"/>
      <c r="N534" s="20"/>
      <c r="O534" s="20"/>
    </row>
    <row r="535" spans="12:15" ht="15.75" customHeight="1" x14ac:dyDescent="0.3">
      <c r="L535" s="20"/>
      <c r="N535" s="20"/>
      <c r="O535" s="20"/>
    </row>
    <row r="536" spans="12:15" ht="15.75" customHeight="1" x14ac:dyDescent="0.3">
      <c r="L536" s="20"/>
      <c r="N536" s="20"/>
      <c r="O536" s="20"/>
    </row>
    <row r="537" spans="12:15" ht="15.75" customHeight="1" x14ac:dyDescent="0.3">
      <c r="L537" s="20"/>
      <c r="N537" s="20"/>
      <c r="O537" s="20"/>
    </row>
    <row r="538" spans="12:15" ht="15.75" customHeight="1" x14ac:dyDescent="0.3">
      <c r="L538" s="20"/>
      <c r="N538" s="20"/>
      <c r="O538" s="20"/>
    </row>
    <row r="539" spans="12:15" ht="15.75" customHeight="1" x14ac:dyDescent="0.3">
      <c r="L539" s="20"/>
      <c r="N539" s="20"/>
      <c r="O539" s="20"/>
    </row>
    <row r="540" spans="12:15" ht="15.75" customHeight="1" x14ac:dyDescent="0.3">
      <c r="L540" s="20"/>
      <c r="N540" s="20"/>
      <c r="O540" s="20"/>
    </row>
    <row r="541" spans="12:15" ht="15.75" customHeight="1" x14ac:dyDescent="0.3">
      <c r="L541" s="20"/>
      <c r="N541" s="20"/>
      <c r="O541" s="20"/>
    </row>
    <row r="542" spans="12:15" ht="15.75" customHeight="1" x14ac:dyDescent="0.3">
      <c r="L542" s="20"/>
      <c r="N542" s="20"/>
      <c r="O542" s="20"/>
    </row>
    <row r="543" spans="12:15" ht="15.75" customHeight="1" x14ac:dyDescent="0.3">
      <c r="L543" s="20"/>
      <c r="N543" s="20"/>
      <c r="O543" s="20"/>
    </row>
    <row r="544" spans="12:15" ht="15.75" customHeight="1" x14ac:dyDescent="0.3">
      <c r="L544" s="20"/>
      <c r="N544" s="20"/>
      <c r="O544" s="20"/>
    </row>
    <row r="545" spans="12:15" ht="15.75" customHeight="1" x14ac:dyDescent="0.3">
      <c r="L545" s="20"/>
      <c r="N545" s="20"/>
      <c r="O545" s="20"/>
    </row>
    <row r="546" spans="12:15" ht="15.75" customHeight="1" x14ac:dyDescent="0.3">
      <c r="L546" s="20"/>
      <c r="N546" s="20"/>
      <c r="O546" s="20"/>
    </row>
    <row r="547" spans="12:15" ht="15.75" customHeight="1" x14ac:dyDescent="0.3">
      <c r="L547" s="20"/>
      <c r="N547" s="20"/>
      <c r="O547" s="20"/>
    </row>
    <row r="548" spans="12:15" ht="15.75" customHeight="1" x14ac:dyDescent="0.3">
      <c r="L548" s="20"/>
      <c r="N548" s="20"/>
      <c r="O548" s="20"/>
    </row>
    <row r="549" spans="12:15" ht="15.75" customHeight="1" x14ac:dyDescent="0.3">
      <c r="L549" s="20"/>
      <c r="N549" s="20"/>
      <c r="O549" s="20"/>
    </row>
    <row r="550" spans="12:15" ht="15.75" customHeight="1" x14ac:dyDescent="0.3">
      <c r="L550" s="20"/>
      <c r="N550" s="20"/>
      <c r="O550" s="20"/>
    </row>
    <row r="551" spans="12:15" ht="15.75" customHeight="1" x14ac:dyDescent="0.3">
      <c r="L551" s="20"/>
      <c r="N551" s="20"/>
      <c r="O551" s="20"/>
    </row>
    <row r="552" spans="12:15" ht="15.75" customHeight="1" x14ac:dyDescent="0.3">
      <c r="L552" s="20"/>
      <c r="N552" s="20"/>
      <c r="O552" s="20"/>
    </row>
    <row r="553" spans="12:15" ht="15.75" customHeight="1" x14ac:dyDescent="0.3">
      <c r="L553" s="20"/>
      <c r="N553" s="20"/>
      <c r="O553" s="20"/>
    </row>
    <row r="554" spans="12:15" ht="15.75" customHeight="1" x14ac:dyDescent="0.3">
      <c r="L554" s="20"/>
      <c r="N554" s="20"/>
      <c r="O554" s="20"/>
    </row>
    <row r="555" spans="12:15" ht="15.75" customHeight="1" x14ac:dyDescent="0.3">
      <c r="L555" s="20"/>
      <c r="N555" s="20"/>
      <c r="O555" s="20"/>
    </row>
    <row r="556" spans="12:15" ht="15.75" customHeight="1" x14ac:dyDescent="0.3">
      <c r="L556" s="20"/>
      <c r="N556" s="20"/>
      <c r="O556" s="20"/>
    </row>
    <row r="557" spans="12:15" ht="15.75" customHeight="1" x14ac:dyDescent="0.3">
      <c r="L557" s="20"/>
      <c r="N557" s="20"/>
      <c r="O557" s="20"/>
    </row>
    <row r="558" spans="12:15" ht="15.75" customHeight="1" x14ac:dyDescent="0.3">
      <c r="L558" s="20"/>
      <c r="N558" s="20"/>
      <c r="O558" s="20"/>
    </row>
    <row r="559" spans="12:15" ht="15.75" customHeight="1" x14ac:dyDescent="0.3">
      <c r="L559" s="20"/>
      <c r="N559" s="20"/>
      <c r="O559" s="20"/>
    </row>
    <row r="560" spans="12:15" ht="15.75" customHeight="1" x14ac:dyDescent="0.3">
      <c r="L560" s="20"/>
      <c r="N560" s="20"/>
      <c r="O560" s="20"/>
    </row>
    <row r="561" spans="12:15" ht="15.75" customHeight="1" x14ac:dyDescent="0.3">
      <c r="L561" s="20"/>
      <c r="N561" s="20"/>
      <c r="O561" s="20"/>
    </row>
    <row r="562" spans="12:15" ht="15.75" customHeight="1" x14ac:dyDescent="0.3">
      <c r="L562" s="20"/>
      <c r="N562" s="20"/>
      <c r="O562" s="20"/>
    </row>
    <row r="563" spans="12:15" ht="15.75" customHeight="1" x14ac:dyDescent="0.3">
      <c r="L563" s="20"/>
      <c r="N563" s="20"/>
      <c r="O563" s="20"/>
    </row>
    <row r="564" spans="12:15" ht="15.75" customHeight="1" x14ac:dyDescent="0.3">
      <c r="L564" s="20"/>
      <c r="N564" s="20"/>
      <c r="O564" s="20"/>
    </row>
    <row r="565" spans="12:15" ht="15.75" customHeight="1" x14ac:dyDescent="0.3">
      <c r="L565" s="20"/>
      <c r="N565" s="20"/>
      <c r="O565" s="20"/>
    </row>
    <row r="566" spans="12:15" ht="15.75" customHeight="1" x14ac:dyDescent="0.3">
      <c r="L566" s="20"/>
      <c r="N566" s="20"/>
      <c r="O566" s="20"/>
    </row>
    <row r="567" spans="12:15" ht="15.75" customHeight="1" x14ac:dyDescent="0.3">
      <c r="L567" s="20"/>
      <c r="N567" s="20"/>
      <c r="O567" s="20"/>
    </row>
    <row r="568" spans="12:15" ht="15.75" customHeight="1" x14ac:dyDescent="0.3">
      <c r="L568" s="20"/>
      <c r="N568" s="20"/>
      <c r="O568" s="20"/>
    </row>
    <row r="569" spans="12:15" ht="15.75" customHeight="1" x14ac:dyDescent="0.3">
      <c r="L569" s="20"/>
      <c r="N569" s="20"/>
      <c r="O569" s="20"/>
    </row>
    <row r="570" spans="12:15" ht="15.75" customHeight="1" x14ac:dyDescent="0.3">
      <c r="L570" s="20"/>
      <c r="N570" s="20"/>
      <c r="O570" s="20"/>
    </row>
    <row r="571" spans="12:15" ht="15.75" customHeight="1" x14ac:dyDescent="0.3">
      <c r="L571" s="20"/>
      <c r="N571" s="20"/>
      <c r="O571" s="20"/>
    </row>
    <row r="572" spans="12:15" ht="15.75" customHeight="1" x14ac:dyDescent="0.3">
      <c r="L572" s="20"/>
      <c r="N572" s="20"/>
      <c r="O572" s="20"/>
    </row>
    <row r="573" spans="12:15" ht="15.75" customHeight="1" x14ac:dyDescent="0.3">
      <c r="L573" s="20"/>
      <c r="N573" s="20"/>
      <c r="O573" s="20"/>
    </row>
    <row r="574" spans="12:15" ht="15.75" customHeight="1" x14ac:dyDescent="0.3">
      <c r="L574" s="20"/>
      <c r="N574" s="20"/>
      <c r="O574" s="20"/>
    </row>
    <row r="575" spans="12:15" ht="15.75" customHeight="1" x14ac:dyDescent="0.3">
      <c r="L575" s="20"/>
      <c r="N575" s="20"/>
      <c r="O575" s="20"/>
    </row>
    <row r="576" spans="12:15" ht="15.75" customHeight="1" x14ac:dyDescent="0.3">
      <c r="L576" s="20"/>
      <c r="N576" s="20"/>
      <c r="O576" s="20"/>
    </row>
    <row r="577" spans="12:15" ht="15.75" customHeight="1" x14ac:dyDescent="0.3">
      <c r="L577" s="20"/>
      <c r="N577" s="20"/>
      <c r="O577" s="20"/>
    </row>
    <row r="578" spans="12:15" ht="15.75" customHeight="1" x14ac:dyDescent="0.3">
      <c r="L578" s="20"/>
      <c r="N578" s="20"/>
      <c r="O578" s="20"/>
    </row>
    <row r="579" spans="12:15" ht="15.75" customHeight="1" x14ac:dyDescent="0.3">
      <c r="L579" s="20"/>
      <c r="N579" s="20"/>
      <c r="O579" s="20"/>
    </row>
    <row r="580" spans="12:15" ht="15.75" customHeight="1" x14ac:dyDescent="0.3">
      <c r="L580" s="20"/>
      <c r="N580" s="20"/>
      <c r="O580" s="20"/>
    </row>
    <row r="581" spans="12:15" ht="15.75" customHeight="1" x14ac:dyDescent="0.3">
      <c r="L581" s="20"/>
      <c r="N581" s="20"/>
      <c r="O581" s="20"/>
    </row>
    <row r="582" spans="12:15" ht="15.75" customHeight="1" x14ac:dyDescent="0.3">
      <c r="L582" s="20"/>
      <c r="N582" s="20"/>
      <c r="O582" s="20"/>
    </row>
    <row r="583" spans="12:15" ht="15.75" customHeight="1" x14ac:dyDescent="0.3">
      <c r="L583" s="20"/>
      <c r="N583" s="20"/>
      <c r="O583" s="20"/>
    </row>
    <row r="584" spans="12:15" ht="15.75" customHeight="1" x14ac:dyDescent="0.3">
      <c r="L584" s="20"/>
      <c r="N584" s="20"/>
      <c r="O584" s="20"/>
    </row>
    <row r="585" spans="12:15" ht="15.75" customHeight="1" x14ac:dyDescent="0.3">
      <c r="L585" s="20"/>
      <c r="N585" s="20"/>
      <c r="O585" s="20"/>
    </row>
    <row r="586" spans="12:15" ht="15.75" customHeight="1" x14ac:dyDescent="0.3">
      <c r="L586" s="20"/>
      <c r="N586" s="20"/>
      <c r="O586" s="20"/>
    </row>
    <row r="587" spans="12:15" ht="15.75" customHeight="1" x14ac:dyDescent="0.3">
      <c r="L587" s="20"/>
      <c r="N587" s="20"/>
      <c r="O587" s="20"/>
    </row>
    <row r="588" spans="12:15" ht="15.75" customHeight="1" x14ac:dyDescent="0.3">
      <c r="L588" s="20"/>
      <c r="N588" s="20"/>
      <c r="O588" s="20"/>
    </row>
    <row r="589" spans="12:15" ht="15.75" customHeight="1" x14ac:dyDescent="0.3">
      <c r="L589" s="20"/>
      <c r="N589" s="20"/>
      <c r="O589" s="20"/>
    </row>
    <row r="590" spans="12:15" ht="15.75" customHeight="1" x14ac:dyDescent="0.3">
      <c r="L590" s="20"/>
      <c r="N590" s="20"/>
      <c r="O590" s="20"/>
    </row>
    <row r="591" spans="12:15" ht="15.75" customHeight="1" x14ac:dyDescent="0.3">
      <c r="L591" s="20"/>
      <c r="N591" s="20"/>
      <c r="O591" s="20"/>
    </row>
    <row r="592" spans="12:15" ht="15.75" customHeight="1" x14ac:dyDescent="0.3">
      <c r="L592" s="20"/>
      <c r="N592" s="20"/>
      <c r="O592" s="20"/>
    </row>
    <row r="593" spans="12:15" ht="15.75" customHeight="1" x14ac:dyDescent="0.3">
      <c r="L593" s="20"/>
      <c r="N593" s="20"/>
      <c r="O593" s="20"/>
    </row>
    <row r="594" spans="12:15" ht="15.75" customHeight="1" x14ac:dyDescent="0.3">
      <c r="L594" s="20"/>
      <c r="N594" s="20"/>
      <c r="O594" s="20"/>
    </row>
    <row r="595" spans="12:15" ht="15.75" customHeight="1" x14ac:dyDescent="0.3">
      <c r="L595" s="20"/>
      <c r="N595" s="20"/>
      <c r="O595" s="20"/>
    </row>
    <row r="596" spans="12:15" ht="15.75" customHeight="1" x14ac:dyDescent="0.3">
      <c r="L596" s="20"/>
      <c r="N596" s="20"/>
      <c r="O596" s="20"/>
    </row>
    <row r="597" spans="12:15" ht="15.75" customHeight="1" x14ac:dyDescent="0.3">
      <c r="L597" s="20"/>
      <c r="N597" s="20"/>
      <c r="O597" s="20"/>
    </row>
    <row r="598" spans="12:15" ht="15.75" customHeight="1" x14ac:dyDescent="0.3">
      <c r="L598" s="20"/>
      <c r="N598" s="20"/>
      <c r="O598" s="20"/>
    </row>
    <row r="599" spans="12:15" ht="15.75" customHeight="1" x14ac:dyDescent="0.3">
      <c r="L599" s="20"/>
      <c r="N599" s="20"/>
      <c r="O599" s="20"/>
    </row>
    <row r="600" spans="12:15" ht="15.75" customHeight="1" x14ac:dyDescent="0.3">
      <c r="L600" s="20"/>
      <c r="N600" s="20"/>
      <c r="O600" s="20"/>
    </row>
    <row r="601" spans="12:15" ht="15.75" customHeight="1" x14ac:dyDescent="0.3">
      <c r="L601" s="20"/>
      <c r="N601" s="20"/>
      <c r="O601" s="20"/>
    </row>
    <row r="602" spans="12:15" ht="15.75" customHeight="1" x14ac:dyDescent="0.3">
      <c r="L602" s="20"/>
      <c r="N602" s="20"/>
      <c r="O602" s="20"/>
    </row>
    <row r="603" spans="12:15" ht="15.75" customHeight="1" x14ac:dyDescent="0.3">
      <c r="L603" s="20"/>
      <c r="N603" s="20"/>
      <c r="O603" s="20"/>
    </row>
    <row r="604" spans="12:15" ht="15.75" customHeight="1" x14ac:dyDescent="0.3">
      <c r="L604" s="20"/>
      <c r="N604" s="20"/>
      <c r="O604" s="20"/>
    </row>
    <row r="605" spans="12:15" ht="15.75" customHeight="1" x14ac:dyDescent="0.3">
      <c r="L605" s="20"/>
      <c r="N605" s="20"/>
      <c r="O605" s="20"/>
    </row>
    <row r="606" spans="12:15" ht="15.75" customHeight="1" x14ac:dyDescent="0.3">
      <c r="L606" s="20"/>
      <c r="N606" s="20"/>
      <c r="O606" s="20"/>
    </row>
    <row r="607" spans="12:15" ht="15.75" customHeight="1" x14ac:dyDescent="0.3">
      <c r="L607" s="20"/>
      <c r="N607" s="20"/>
      <c r="O607" s="20"/>
    </row>
    <row r="608" spans="12:15" ht="15.75" customHeight="1" x14ac:dyDescent="0.3">
      <c r="L608" s="20"/>
      <c r="N608" s="20"/>
      <c r="O608" s="20"/>
    </row>
    <row r="609" spans="12:15" ht="15.75" customHeight="1" x14ac:dyDescent="0.3">
      <c r="L609" s="20"/>
      <c r="N609" s="20"/>
      <c r="O609" s="20"/>
    </row>
    <row r="610" spans="12:15" ht="15.75" customHeight="1" x14ac:dyDescent="0.3">
      <c r="L610" s="20"/>
      <c r="N610" s="20"/>
      <c r="O610" s="20"/>
    </row>
    <row r="611" spans="12:15" ht="15.75" customHeight="1" x14ac:dyDescent="0.3">
      <c r="L611" s="20"/>
      <c r="N611" s="20"/>
      <c r="O611" s="20"/>
    </row>
    <row r="612" spans="12:15" ht="15.75" customHeight="1" x14ac:dyDescent="0.3">
      <c r="L612" s="20"/>
      <c r="N612" s="20"/>
      <c r="O612" s="20"/>
    </row>
    <row r="613" spans="12:15" ht="15.75" customHeight="1" x14ac:dyDescent="0.3">
      <c r="L613" s="20"/>
      <c r="N613" s="20"/>
      <c r="O613" s="20"/>
    </row>
    <row r="614" spans="12:15" ht="15.75" customHeight="1" x14ac:dyDescent="0.3">
      <c r="L614" s="20"/>
      <c r="N614" s="20"/>
      <c r="O614" s="20"/>
    </row>
    <row r="615" spans="12:15" ht="15.75" customHeight="1" x14ac:dyDescent="0.3">
      <c r="L615" s="20"/>
      <c r="N615" s="20"/>
      <c r="O615" s="20"/>
    </row>
    <row r="616" spans="12:15" ht="15.75" customHeight="1" x14ac:dyDescent="0.3">
      <c r="L616" s="20"/>
      <c r="N616" s="20"/>
      <c r="O616" s="20"/>
    </row>
    <row r="617" spans="12:15" ht="15.75" customHeight="1" x14ac:dyDescent="0.3">
      <c r="L617" s="20"/>
      <c r="N617" s="20"/>
      <c r="O617" s="20"/>
    </row>
    <row r="618" spans="12:15" ht="15.75" customHeight="1" x14ac:dyDescent="0.3">
      <c r="L618" s="20"/>
      <c r="N618" s="20"/>
      <c r="O618" s="20"/>
    </row>
    <row r="619" spans="12:15" ht="15.75" customHeight="1" x14ac:dyDescent="0.3">
      <c r="L619" s="20"/>
      <c r="N619" s="20"/>
      <c r="O619" s="20"/>
    </row>
    <row r="620" spans="12:15" ht="15.75" customHeight="1" x14ac:dyDescent="0.3">
      <c r="L620" s="20"/>
      <c r="N620" s="20"/>
      <c r="O620" s="20"/>
    </row>
    <row r="621" spans="12:15" ht="15.75" customHeight="1" x14ac:dyDescent="0.3">
      <c r="L621" s="20"/>
      <c r="N621" s="20"/>
      <c r="O621" s="20"/>
    </row>
    <row r="622" spans="12:15" ht="15.75" customHeight="1" x14ac:dyDescent="0.3">
      <c r="L622" s="20"/>
      <c r="N622" s="20"/>
      <c r="O622" s="20"/>
    </row>
    <row r="623" spans="12:15" ht="15.75" customHeight="1" x14ac:dyDescent="0.3">
      <c r="L623" s="20"/>
      <c r="N623" s="20"/>
      <c r="O623" s="20"/>
    </row>
    <row r="624" spans="12:15" ht="15.75" customHeight="1" x14ac:dyDescent="0.3">
      <c r="L624" s="20"/>
      <c r="N624" s="20"/>
      <c r="O624" s="20"/>
    </row>
    <row r="625" spans="12:15" ht="15.75" customHeight="1" x14ac:dyDescent="0.3">
      <c r="L625" s="20"/>
      <c r="N625" s="20"/>
      <c r="O625" s="20"/>
    </row>
    <row r="626" spans="12:15" ht="15.75" customHeight="1" x14ac:dyDescent="0.3">
      <c r="L626" s="20"/>
      <c r="N626" s="20"/>
      <c r="O626" s="20"/>
    </row>
    <row r="627" spans="12:15" ht="15.75" customHeight="1" x14ac:dyDescent="0.3">
      <c r="L627" s="20"/>
      <c r="N627" s="20"/>
      <c r="O627" s="20"/>
    </row>
    <row r="628" spans="12:15" ht="15.75" customHeight="1" x14ac:dyDescent="0.3">
      <c r="L628" s="20"/>
      <c r="N628" s="20"/>
      <c r="O628" s="20"/>
    </row>
    <row r="629" spans="12:15" ht="15.75" customHeight="1" x14ac:dyDescent="0.3">
      <c r="L629" s="20"/>
      <c r="N629" s="20"/>
      <c r="O629" s="20"/>
    </row>
    <row r="630" spans="12:15" ht="15.75" customHeight="1" x14ac:dyDescent="0.3">
      <c r="L630" s="20"/>
      <c r="N630" s="20"/>
      <c r="O630" s="20"/>
    </row>
    <row r="631" spans="12:15" ht="15.75" customHeight="1" x14ac:dyDescent="0.3">
      <c r="L631" s="20"/>
      <c r="N631" s="20"/>
      <c r="O631" s="20"/>
    </row>
    <row r="632" spans="12:15" ht="15.75" customHeight="1" x14ac:dyDescent="0.3">
      <c r="L632" s="20"/>
      <c r="N632" s="20"/>
      <c r="O632" s="20"/>
    </row>
    <row r="633" spans="12:15" ht="15.75" customHeight="1" x14ac:dyDescent="0.3">
      <c r="L633" s="20"/>
      <c r="N633" s="20"/>
      <c r="O633" s="20"/>
    </row>
    <row r="634" spans="12:15" ht="15.75" customHeight="1" x14ac:dyDescent="0.3">
      <c r="L634" s="20"/>
      <c r="N634" s="20"/>
      <c r="O634" s="20"/>
    </row>
    <row r="635" spans="12:15" ht="15.75" customHeight="1" x14ac:dyDescent="0.3">
      <c r="L635" s="20"/>
      <c r="N635" s="20"/>
      <c r="O635" s="20"/>
    </row>
    <row r="636" spans="12:15" ht="15.75" customHeight="1" x14ac:dyDescent="0.3">
      <c r="L636" s="20"/>
      <c r="N636" s="20"/>
      <c r="O636" s="20"/>
    </row>
    <row r="637" spans="12:15" ht="15.75" customHeight="1" x14ac:dyDescent="0.3">
      <c r="L637" s="20"/>
      <c r="N637" s="20"/>
      <c r="O637" s="20"/>
    </row>
    <row r="638" spans="12:15" ht="15.75" customHeight="1" x14ac:dyDescent="0.3">
      <c r="L638" s="20"/>
      <c r="N638" s="20"/>
      <c r="O638" s="20"/>
    </row>
    <row r="639" spans="12:15" ht="15.75" customHeight="1" x14ac:dyDescent="0.3">
      <c r="L639" s="20"/>
      <c r="N639" s="20"/>
      <c r="O639" s="20"/>
    </row>
    <row r="640" spans="12:15" ht="15.75" customHeight="1" x14ac:dyDescent="0.3">
      <c r="L640" s="20"/>
      <c r="N640" s="20"/>
      <c r="O640" s="20"/>
    </row>
    <row r="641" spans="12:15" ht="15.75" customHeight="1" x14ac:dyDescent="0.3">
      <c r="L641" s="20"/>
      <c r="N641" s="20"/>
      <c r="O641" s="20"/>
    </row>
    <row r="642" spans="12:15" ht="15.75" customHeight="1" x14ac:dyDescent="0.3">
      <c r="L642" s="20"/>
      <c r="N642" s="20"/>
      <c r="O642" s="20"/>
    </row>
    <row r="643" spans="12:15" ht="15.75" customHeight="1" x14ac:dyDescent="0.3">
      <c r="L643" s="20"/>
      <c r="N643" s="20"/>
      <c r="O643" s="20"/>
    </row>
    <row r="644" spans="12:15" ht="15.75" customHeight="1" x14ac:dyDescent="0.3">
      <c r="L644" s="20"/>
      <c r="N644" s="20"/>
      <c r="O644" s="20"/>
    </row>
    <row r="645" spans="12:15" ht="15.75" customHeight="1" x14ac:dyDescent="0.3">
      <c r="L645" s="20"/>
      <c r="N645" s="20"/>
      <c r="O645" s="20"/>
    </row>
    <row r="646" spans="12:15" ht="15.75" customHeight="1" x14ac:dyDescent="0.3">
      <c r="L646" s="20"/>
      <c r="N646" s="20"/>
      <c r="O646" s="20"/>
    </row>
    <row r="647" spans="12:15" ht="15.75" customHeight="1" x14ac:dyDescent="0.3">
      <c r="L647" s="20"/>
      <c r="N647" s="20"/>
      <c r="O647" s="20"/>
    </row>
    <row r="648" spans="12:15" ht="15.75" customHeight="1" x14ac:dyDescent="0.3">
      <c r="L648" s="20"/>
      <c r="N648" s="20"/>
      <c r="O648" s="20"/>
    </row>
    <row r="649" spans="12:15" ht="15.75" customHeight="1" x14ac:dyDescent="0.3">
      <c r="L649" s="20"/>
      <c r="N649" s="20"/>
      <c r="O649" s="20"/>
    </row>
    <row r="650" spans="12:15" ht="15.75" customHeight="1" x14ac:dyDescent="0.3">
      <c r="L650" s="20"/>
      <c r="N650" s="20"/>
      <c r="O650" s="20"/>
    </row>
    <row r="651" spans="12:15" ht="15.75" customHeight="1" x14ac:dyDescent="0.3">
      <c r="L651" s="20"/>
      <c r="N651" s="20"/>
      <c r="O651" s="20"/>
    </row>
    <row r="652" spans="12:15" ht="15.75" customHeight="1" x14ac:dyDescent="0.3">
      <c r="L652" s="20"/>
      <c r="N652" s="20"/>
      <c r="O652" s="20"/>
    </row>
    <row r="653" spans="12:15" ht="15.75" customHeight="1" x14ac:dyDescent="0.3">
      <c r="L653" s="20"/>
      <c r="N653" s="20"/>
      <c r="O653" s="20"/>
    </row>
    <row r="654" spans="12:15" ht="15.75" customHeight="1" x14ac:dyDescent="0.3">
      <c r="L654" s="20"/>
      <c r="N654" s="20"/>
      <c r="O654" s="20"/>
    </row>
    <row r="655" spans="12:15" ht="15.75" customHeight="1" x14ac:dyDescent="0.3">
      <c r="L655" s="20"/>
      <c r="N655" s="20"/>
      <c r="O655" s="20"/>
    </row>
    <row r="656" spans="12:15" ht="15.75" customHeight="1" x14ac:dyDescent="0.3">
      <c r="L656" s="20"/>
      <c r="N656" s="20"/>
      <c r="O656" s="20"/>
    </row>
    <row r="657" spans="12:15" ht="15.75" customHeight="1" x14ac:dyDescent="0.3">
      <c r="L657" s="20"/>
      <c r="N657" s="20"/>
      <c r="O657" s="20"/>
    </row>
    <row r="658" spans="12:15" ht="15.75" customHeight="1" x14ac:dyDescent="0.3">
      <c r="L658" s="20"/>
      <c r="N658" s="20"/>
      <c r="O658" s="20"/>
    </row>
    <row r="659" spans="12:15" ht="15.75" customHeight="1" x14ac:dyDescent="0.3">
      <c r="L659" s="20"/>
      <c r="N659" s="20"/>
      <c r="O659" s="20"/>
    </row>
    <row r="660" spans="12:15" ht="15.75" customHeight="1" x14ac:dyDescent="0.3">
      <c r="L660" s="20"/>
      <c r="N660" s="20"/>
      <c r="O660" s="20"/>
    </row>
    <row r="661" spans="12:15" ht="15.75" customHeight="1" x14ac:dyDescent="0.3">
      <c r="L661" s="20"/>
      <c r="N661" s="20"/>
      <c r="O661" s="20"/>
    </row>
    <row r="662" spans="12:15" ht="15.75" customHeight="1" x14ac:dyDescent="0.3">
      <c r="L662" s="20"/>
      <c r="N662" s="20"/>
      <c r="O662" s="20"/>
    </row>
    <row r="663" spans="12:15" ht="15.75" customHeight="1" x14ac:dyDescent="0.3">
      <c r="L663" s="20"/>
      <c r="N663" s="20"/>
      <c r="O663" s="20"/>
    </row>
    <row r="664" spans="12:15" ht="15.75" customHeight="1" x14ac:dyDescent="0.3">
      <c r="L664" s="20"/>
      <c r="N664" s="20"/>
      <c r="O664" s="20"/>
    </row>
    <row r="665" spans="12:15" ht="15.75" customHeight="1" x14ac:dyDescent="0.3">
      <c r="L665" s="20"/>
      <c r="N665" s="20"/>
      <c r="O665" s="20"/>
    </row>
    <row r="666" spans="12:15" ht="15.75" customHeight="1" x14ac:dyDescent="0.3">
      <c r="L666" s="20"/>
      <c r="N666" s="20"/>
      <c r="O666" s="20"/>
    </row>
    <row r="667" spans="12:15" ht="15.75" customHeight="1" x14ac:dyDescent="0.3">
      <c r="L667" s="20"/>
      <c r="N667" s="20"/>
      <c r="O667" s="20"/>
    </row>
    <row r="668" spans="12:15" ht="15.75" customHeight="1" x14ac:dyDescent="0.3">
      <c r="L668" s="20"/>
      <c r="N668" s="20"/>
      <c r="O668" s="20"/>
    </row>
    <row r="669" spans="12:15" ht="15.75" customHeight="1" x14ac:dyDescent="0.3">
      <c r="L669" s="20"/>
      <c r="N669" s="20"/>
      <c r="O669" s="20"/>
    </row>
    <row r="670" spans="12:15" ht="15.75" customHeight="1" x14ac:dyDescent="0.3">
      <c r="L670" s="20"/>
      <c r="N670" s="20"/>
      <c r="O670" s="20"/>
    </row>
    <row r="671" spans="12:15" ht="15.75" customHeight="1" x14ac:dyDescent="0.3">
      <c r="L671" s="20"/>
      <c r="N671" s="20"/>
      <c r="O671" s="20"/>
    </row>
    <row r="672" spans="12:15" ht="15.75" customHeight="1" x14ac:dyDescent="0.3">
      <c r="L672" s="20"/>
      <c r="N672" s="20"/>
      <c r="O672" s="20"/>
    </row>
    <row r="673" spans="12:15" ht="15.75" customHeight="1" x14ac:dyDescent="0.3">
      <c r="L673" s="20"/>
      <c r="N673" s="20"/>
      <c r="O673" s="20"/>
    </row>
    <row r="674" spans="12:15" ht="15.75" customHeight="1" x14ac:dyDescent="0.3">
      <c r="L674" s="20"/>
      <c r="N674" s="20"/>
      <c r="O674" s="20"/>
    </row>
    <row r="675" spans="12:15" ht="15.75" customHeight="1" x14ac:dyDescent="0.3">
      <c r="L675" s="20"/>
      <c r="N675" s="20"/>
      <c r="O675" s="20"/>
    </row>
    <row r="676" spans="12:15" ht="15.75" customHeight="1" x14ac:dyDescent="0.3">
      <c r="L676" s="20"/>
      <c r="N676" s="20"/>
      <c r="O676" s="20"/>
    </row>
    <row r="677" spans="12:15" ht="15.75" customHeight="1" x14ac:dyDescent="0.3">
      <c r="L677" s="20"/>
      <c r="N677" s="20"/>
      <c r="O677" s="20"/>
    </row>
    <row r="678" spans="12:15" ht="15.75" customHeight="1" x14ac:dyDescent="0.3">
      <c r="L678" s="20"/>
      <c r="N678" s="20"/>
      <c r="O678" s="20"/>
    </row>
    <row r="679" spans="12:15" ht="15.75" customHeight="1" x14ac:dyDescent="0.3">
      <c r="L679" s="20"/>
      <c r="N679" s="20"/>
      <c r="O679" s="20"/>
    </row>
    <row r="680" spans="12:15" ht="15.75" customHeight="1" x14ac:dyDescent="0.3">
      <c r="L680" s="20"/>
      <c r="N680" s="20"/>
      <c r="O680" s="20"/>
    </row>
    <row r="681" spans="12:15" ht="15.75" customHeight="1" x14ac:dyDescent="0.3">
      <c r="L681" s="20"/>
      <c r="N681" s="20"/>
      <c r="O681" s="20"/>
    </row>
    <row r="682" spans="12:15" ht="15.75" customHeight="1" x14ac:dyDescent="0.3">
      <c r="L682" s="20"/>
      <c r="N682" s="20"/>
      <c r="O682" s="20"/>
    </row>
    <row r="683" spans="12:15" ht="15.75" customHeight="1" x14ac:dyDescent="0.3">
      <c r="L683" s="20"/>
      <c r="N683" s="20"/>
      <c r="O683" s="20"/>
    </row>
    <row r="684" spans="12:15" ht="15.75" customHeight="1" x14ac:dyDescent="0.3">
      <c r="L684" s="20"/>
      <c r="N684" s="20"/>
      <c r="O684" s="20"/>
    </row>
    <row r="685" spans="12:15" ht="15.75" customHeight="1" x14ac:dyDescent="0.3">
      <c r="L685" s="20"/>
      <c r="N685" s="20"/>
      <c r="O685" s="20"/>
    </row>
    <row r="686" spans="12:15" ht="15.75" customHeight="1" x14ac:dyDescent="0.3">
      <c r="L686" s="20"/>
      <c r="N686" s="20"/>
      <c r="O686" s="20"/>
    </row>
    <row r="687" spans="12:15" ht="15.75" customHeight="1" x14ac:dyDescent="0.3">
      <c r="L687" s="20"/>
      <c r="N687" s="20"/>
      <c r="O687" s="20"/>
    </row>
    <row r="688" spans="12:15" ht="15.75" customHeight="1" x14ac:dyDescent="0.3">
      <c r="L688" s="20"/>
      <c r="N688" s="20"/>
      <c r="O688" s="20"/>
    </row>
    <row r="689" spans="12:15" ht="15.75" customHeight="1" x14ac:dyDescent="0.3">
      <c r="L689" s="20"/>
      <c r="N689" s="20"/>
      <c r="O689" s="20"/>
    </row>
    <row r="690" spans="12:15" ht="15.75" customHeight="1" x14ac:dyDescent="0.3">
      <c r="L690" s="20"/>
      <c r="N690" s="20"/>
      <c r="O690" s="20"/>
    </row>
    <row r="691" spans="12:15" ht="15.75" customHeight="1" x14ac:dyDescent="0.3">
      <c r="L691" s="20"/>
      <c r="N691" s="20"/>
      <c r="O691" s="20"/>
    </row>
    <row r="692" spans="12:15" ht="15.75" customHeight="1" x14ac:dyDescent="0.3">
      <c r="L692" s="20"/>
      <c r="N692" s="20"/>
      <c r="O692" s="20"/>
    </row>
    <row r="693" spans="12:15" ht="15.75" customHeight="1" x14ac:dyDescent="0.3">
      <c r="L693" s="20"/>
      <c r="N693" s="20"/>
      <c r="O693" s="20"/>
    </row>
    <row r="694" spans="12:15" ht="15.75" customHeight="1" x14ac:dyDescent="0.3">
      <c r="L694" s="20"/>
      <c r="N694" s="20"/>
      <c r="O694" s="20"/>
    </row>
    <row r="695" spans="12:15" ht="15.75" customHeight="1" x14ac:dyDescent="0.3">
      <c r="L695" s="20"/>
      <c r="N695" s="20"/>
      <c r="O695" s="20"/>
    </row>
    <row r="696" spans="12:15" ht="15.75" customHeight="1" x14ac:dyDescent="0.3">
      <c r="L696" s="20"/>
      <c r="N696" s="20"/>
      <c r="O696" s="20"/>
    </row>
    <row r="697" spans="12:15" ht="15.75" customHeight="1" x14ac:dyDescent="0.3">
      <c r="L697" s="20"/>
      <c r="N697" s="20"/>
      <c r="O697" s="20"/>
    </row>
    <row r="698" spans="12:15" ht="15.75" customHeight="1" x14ac:dyDescent="0.3">
      <c r="L698" s="20"/>
      <c r="N698" s="20"/>
      <c r="O698" s="20"/>
    </row>
    <row r="699" spans="12:15" ht="15.75" customHeight="1" x14ac:dyDescent="0.3">
      <c r="L699" s="20"/>
      <c r="N699" s="20"/>
      <c r="O699" s="20"/>
    </row>
    <row r="700" spans="12:15" ht="15.75" customHeight="1" x14ac:dyDescent="0.3">
      <c r="L700" s="20"/>
      <c r="N700" s="20"/>
      <c r="O700" s="20"/>
    </row>
    <row r="701" spans="12:15" ht="15.75" customHeight="1" x14ac:dyDescent="0.3">
      <c r="L701" s="20"/>
      <c r="N701" s="20"/>
      <c r="O701" s="20"/>
    </row>
    <row r="702" spans="12:15" ht="15.75" customHeight="1" x14ac:dyDescent="0.3">
      <c r="L702" s="20"/>
      <c r="N702" s="20"/>
      <c r="O702" s="20"/>
    </row>
    <row r="703" spans="12:15" ht="15.75" customHeight="1" x14ac:dyDescent="0.3">
      <c r="L703" s="20"/>
      <c r="N703" s="20"/>
      <c r="O703" s="20"/>
    </row>
    <row r="704" spans="12:15" ht="15.75" customHeight="1" x14ac:dyDescent="0.3">
      <c r="L704" s="20"/>
      <c r="N704" s="20"/>
      <c r="O704" s="20"/>
    </row>
    <row r="705" spans="12:15" ht="15.75" customHeight="1" x14ac:dyDescent="0.3">
      <c r="L705" s="20"/>
      <c r="N705" s="20"/>
      <c r="O705" s="20"/>
    </row>
    <row r="706" spans="12:15" ht="15.75" customHeight="1" x14ac:dyDescent="0.3">
      <c r="L706" s="20"/>
      <c r="N706" s="20"/>
      <c r="O706" s="20"/>
    </row>
    <row r="707" spans="12:15" ht="15.75" customHeight="1" x14ac:dyDescent="0.3">
      <c r="L707" s="20"/>
      <c r="N707" s="20"/>
      <c r="O707" s="20"/>
    </row>
    <row r="708" spans="12:15" ht="15.75" customHeight="1" x14ac:dyDescent="0.3">
      <c r="L708" s="20"/>
      <c r="N708" s="20"/>
      <c r="O708" s="20"/>
    </row>
    <row r="709" spans="12:15" ht="15.75" customHeight="1" x14ac:dyDescent="0.3">
      <c r="L709" s="20"/>
      <c r="N709" s="20"/>
      <c r="O709" s="20"/>
    </row>
    <row r="710" spans="12:15" ht="15.75" customHeight="1" x14ac:dyDescent="0.3">
      <c r="L710" s="20"/>
      <c r="N710" s="20"/>
      <c r="O710" s="20"/>
    </row>
    <row r="711" spans="12:15" ht="15.75" customHeight="1" x14ac:dyDescent="0.3">
      <c r="L711" s="20"/>
      <c r="N711" s="20"/>
      <c r="O711" s="20"/>
    </row>
    <row r="712" spans="12:15" ht="15.75" customHeight="1" x14ac:dyDescent="0.3">
      <c r="L712" s="20"/>
      <c r="N712" s="20"/>
      <c r="O712" s="20"/>
    </row>
    <row r="713" spans="12:15" ht="15.75" customHeight="1" x14ac:dyDescent="0.3">
      <c r="L713" s="20"/>
      <c r="N713" s="20"/>
      <c r="O713" s="20"/>
    </row>
    <row r="714" spans="12:15" ht="15.75" customHeight="1" x14ac:dyDescent="0.3">
      <c r="L714" s="20"/>
      <c r="N714" s="20"/>
      <c r="O714" s="20"/>
    </row>
    <row r="715" spans="12:15" ht="15.75" customHeight="1" x14ac:dyDescent="0.3">
      <c r="L715" s="20"/>
      <c r="N715" s="20"/>
      <c r="O715" s="20"/>
    </row>
    <row r="716" spans="12:15" ht="15.75" customHeight="1" x14ac:dyDescent="0.3">
      <c r="L716" s="20"/>
      <c r="N716" s="20"/>
      <c r="O716" s="20"/>
    </row>
    <row r="717" spans="12:15" ht="15.75" customHeight="1" x14ac:dyDescent="0.3">
      <c r="L717" s="20"/>
      <c r="N717" s="20"/>
      <c r="O717" s="20"/>
    </row>
    <row r="718" spans="12:15" ht="15.75" customHeight="1" x14ac:dyDescent="0.3">
      <c r="L718" s="20"/>
      <c r="N718" s="20"/>
      <c r="O718" s="20"/>
    </row>
    <row r="719" spans="12:15" ht="15.75" customHeight="1" x14ac:dyDescent="0.3">
      <c r="L719" s="20"/>
      <c r="N719" s="20"/>
      <c r="O719" s="20"/>
    </row>
    <row r="720" spans="12:15" ht="15.75" customHeight="1" x14ac:dyDescent="0.3">
      <c r="L720" s="20"/>
      <c r="N720" s="20"/>
      <c r="O720" s="20"/>
    </row>
    <row r="721" spans="12:15" ht="15.75" customHeight="1" x14ac:dyDescent="0.3">
      <c r="L721" s="20"/>
      <c r="N721" s="20"/>
      <c r="O721" s="20"/>
    </row>
    <row r="722" spans="12:15" ht="15.75" customHeight="1" x14ac:dyDescent="0.3">
      <c r="L722" s="20"/>
      <c r="N722" s="20"/>
      <c r="O722" s="20"/>
    </row>
    <row r="723" spans="12:15" ht="15.75" customHeight="1" x14ac:dyDescent="0.3">
      <c r="L723" s="20"/>
      <c r="N723" s="20"/>
      <c r="O723" s="20"/>
    </row>
    <row r="724" spans="12:15" ht="15.75" customHeight="1" x14ac:dyDescent="0.3">
      <c r="L724" s="20"/>
      <c r="N724" s="20"/>
      <c r="O724" s="20"/>
    </row>
    <row r="725" spans="12:15" ht="15.75" customHeight="1" x14ac:dyDescent="0.3">
      <c r="L725" s="20"/>
      <c r="N725" s="20"/>
      <c r="O725" s="20"/>
    </row>
    <row r="726" spans="12:15" ht="15.75" customHeight="1" x14ac:dyDescent="0.3">
      <c r="L726" s="20"/>
      <c r="N726" s="20"/>
      <c r="O726" s="20"/>
    </row>
    <row r="727" spans="12:15" ht="15.75" customHeight="1" x14ac:dyDescent="0.3">
      <c r="L727" s="20"/>
      <c r="N727" s="20"/>
      <c r="O727" s="20"/>
    </row>
    <row r="728" spans="12:15" ht="15.75" customHeight="1" x14ac:dyDescent="0.3">
      <c r="L728" s="20"/>
      <c r="N728" s="20"/>
      <c r="O728" s="20"/>
    </row>
    <row r="729" spans="12:15" ht="15.75" customHeight="1" x14ac:dyDescent="0.3">
      <c r="L729" s="20"/>
      <c r="N729" s="20"/>
      <c r="O729" s="20"/>
    </row>
    <row r="730" spans="12:15" ht="15.75" customHeight="1" x14ac:dyDescent="0.3">
      <c r="L730" s="20"/>
      <c r="N730" s="20"/>
      <c r="O730" s="20"/>
    </row>
    <row r="731" spans="12:15" ht="15.75" customHeight="1" x14ac:dyDescent="0.3">
      <c r="L731" s="20"/>
      <c r="N731" s="20"/>
      <c r="O731" s="20"/>
    </row>
    <row r="732" spans="12:15" ht="15.75" customHeight="1" x14ac:dyDescent="0.3">
      <c r="L732" s="20"/>
      <c r="N732" s="20"/>
      <c r="O732" s="20"/>
    </row>
    <row r="733" spans="12:15" ht="15.75" customHeight="1" x14ac:dyDescent="0.3">
      <c r="L733" s="20"/>
      <c r="N733" s="20"/>
      <c r="O733" s="20"/>
    </row>
    <row r="734" spans="12:15" ht="15.75" customHeight="1" x14ac:dyDescent="0.3">
      <c r="L734" s="20"/>
      <c r="N734" s="20"/>
      <c r="O734" s="20"/>
    </row>
    <row r="735" spans="12:15" ht="15.75" customHeight="1" x14ac:dyDescent="0.3">
      <c r="L735" s="20"/>
      <c r="N735" s="20"/>
      <c r="O735" s="20"/>
    </row>
    <row r="736" spans="12:15" ht="15.75" customHeight="1" x14ac:dyDescent="0.3">
      <c r="L736" s="20"/>
      <c r="N736" s="20"/>
      <c r="O736" s="20"/>
    </row>
    <row r="737" spans="12:15" ht="15.75" customHeight="1" x14ac:dyDescent="0.3">
      <c r="L737" s="20"/>
      <c r="N737" s="20"/>
      <c r="O737" s="20"/>
    </row>
    <row r="738" spans="12:15" ht="15.75" customHeight="1" x14ac:dyDescent="0.3">
      <c r="L738" s="20"/>
      <c r="N738" s="20"/>
      <c r="O738" s="20"/>
    </row>
    <row r="739" spans="12:15" ht="15.75" customHeight="1" x14ac:dyDescent="0.3">
      <c r="L739" s="20"/>
      <c r="N739" s="20"/>
      <c r="O739" s="20"/>
    </row>
    <row r="740" spans="12:15" ht="15.75" customHeight="1" x14ac:dyDescent="0.3">
      <c r="L740" s="20"/>
      <c r="N740" s="20"/>
      <c r="O740" s="20"/>
    </row>
    <row r="741" spans="12:15" ht="15.75" customHeight="1" x14ac:dyDescent="0.3">
      <c r="L741" s="20"/>
      <c r="N741" s="20"/>
      <c r="O741" s="20"/>
    </row>
    <row r="742" spans="12:15" ht="15.75" customHeight="1" x14ac:dyDescent="0.3">
      <c r="L742" s="20"/>
      <c r="N742" s="20"/>
      <c r="O742" s="20"/>
    </row>
    <row r="743" spans="12:15" ht="15.75" customHeight="1" x14ac:dyDescent="0.3">
      <c r="L743" s="20"/>
      <c r="N743" s="20"/>
      <c r="O743" s="20"/>
    </row>
    <row r="744" spans="12:15" ht="15.75" customHeight="1" x14ac:dyDescent="0.3">
      <c r="L744" s="20"/>
      <c r="N744" s="20"/>
      <c r="O744" s="20"/>
    </row>
    <row r="745" spans="12:15" ht="15.75" customHeight="1" x14ac:dyDescent="0.3">
      <c r="L745" s="20"/>
      <c r="N745" s="20"/>
      <c r="O745" s="20"/>
    </row>
    <row r="746" spans="12:15" ht="15.75" customHeight="1" x14ac:dyDescent="0.3">
      <c r="L746" s="20"/>
      <c r="N746" s="20"/>
      <c r="O746" s="20"/>
    </row>
    <row r="747" spans="12:15" ht="15.75" customHeight="1" x14ac:dyDescent="0.3">
      <c r="L747" s="20"/>
      <c r="N747" s="20"/>
      <c r="O747" s="20"/>
    </row>
    <row r="748" spans="12:15" ht="15.75" customHeight="1" x14ac:dyDescent="0.3">
      <c r="L748" s="20"/>
      <c r="N748" s="20"/>
      <c r="O748" s="20"/>
    </row>
    <row r="749" spans="12:15" ht="15.75" customHeight="1" x14ac:dyDescent="0.3">
      <c r="L749" s="20"/>
      <c r="N749" s="20"/>
      <c r="O749" s="20"/>
    </row>
    <row r="750" spans="12:15" ht="15.75" customHeight="1" x14ac:dyDescent="0.3">
      <c r="L750" s="20"/>
      <c r="N750" s="20"/>
      <c r="O750" s="20"/>
    </row>
    <row r="751" spans="12:15" ht="15.75" customHeight="1" x14ac:dyDescent="0.3">
      <c r="L751" s="20"/>
      <c r="N751" s="20"/>
      <c r="O751" s="20"/>
    </row>
    <row r="752" spans="12:15" ht="15.75" customHeight="1" x14ac:dyDescent="0.3">
      <c r="L752" s="20"/>
      <c r="N752" s="20"/>
      <c r="O752" s="20"/>
    </row>
    <row r="753" spans="12:15" ht="15.75" customHeight="1" x14ac:dyDescent="0.3">
      <c r="L753" s="20"/>
      <c r="N753" s="20"/>
      <c r="O753" s="20"/>
    </row>
    <row r="754" spans="12:15" ht="15.75" customHeight="1" x14ac:dyDescent="0.3">
      <c r="L754" s="20"/>
      <c r="N754" s="20"/>
      <c r="O754" s="20"/>
    </row>
    <row r="755" spans="12:15" ht="15.75" customHeight="1" x14ac:dyDescent="0.3">
      <c r="L755" s="20"/>
      <c r="N755" s="20"/>
      <c r="O755" s="20"/>
    </row>
    <row r="756" spans="12:15" ht="15.75" customHeight="1" x14ac:dyDescent="0.3">
      <c r="L756" s="20"/>
      <c r="N756" s="20"/>
      <c r="O756" s="20"/>
    </row>
    <row r="757" spans="12:15" ht="15.75" customHeight="1" x14ac:dyDescent="0.3">
      <c r="L757" s="20"/>
      <c r="N757" s="20"/>
      <c r="O757" s="20"/>
    </row>
    <row r="758" spans="12:15" ht="15.75" customHeight="1" x14ac:dyDescent="0.3">
      <c r="L758" s="20"/>
      <c r="N758" s="20"/>
      <c r="O758" s="20"/>
    </row>
    <row r="759" spans="12:15" ht="15.75" customHeight="1" x14ac:dyDescent="0.3">
      <c r="L759" s="20"/>
      <c r="N759" s="20"/>
      <c r="O759" s="20"/>
    </row>
    <row r="760" spans="12:15" ht="15.75" customHeight="1" x14ac:dyDescent="0.3">
      <c r="L760" s="20"/>
      <c r="N760" s="20"/>
      <c r="O760" s="20"/>
    </row>
    <row r="761" spans="12:15" ht="15.75" customHeight="1" x14ac:dyDescent="0.3">
      <c r="L761" s="20"/>
      <c r="N761" s="20"/>
      <c r="O761" s="20"/>
    </row>
    <row r="762" spans="12:15" ht="15.75" customHeight="1" x14ac:dyDescent="0.3">
      <c r="L762" s="20"/>
      <c r="N762" s="20"/>
      <c r="O762" s="20"/>
    </row>
    <row r="763" spans="12:15" ht="15.75" customHeight="1" x14ac:dyDescent="0.3">
      <c r="L763" s="20"/>
      <c r="N763" s="20"/>
      <c r="O763" s="20"/>
    </row>
    <row r="764" spans="12:15" ht="15.75" customHeight="1" x14ac:dyDescent="0.3">
      <c r="L764" s="20"/>
      <c r="N764" s="20"/>
      <c r="O764" s="20"/>
    </row>
    <row r="765" spans="12:15" ht="15.75" customHeight="1" x14ac:dyDescent="0.3">
      <c r="L765" s="20"/>
      <c r="N765" s="20"/>
      <c r="O765" s="20"/>
    </row>
    <row r="766" spans="12:15" ht="15.75" customHeight="1" x14ac:dyDescent="0.3">
      <c r="L766" s="20"/>
      <c r="N766" s="20"/>
      <c r="O766" s="20"/>
    </row>
    <row r="767" spans="12:15" ht="15.75" customHeight="1" x14ac:dyDescent="0.3">
      <c r="L767" s="20"/>
      <c r="N767" s="20"/>
      <c r="O767" s="20"/>
    </row>
    <row r="768" spans="12:15" ht="15.75" customHeight="1" x14ac:dyDescent="0.3">
      <c r="L768" s="20"/>
      <c r="N768" s="20"/>
      <c r="O768" s="20"/>
    </row>
    <row r="769" spans="12:15" ht="15.75" customHeight="1" x14ac:dyDescent="0.3">
      <c r="L769" s="20"/>
      <c r="N769" s="20"/>
      <c r="O769" s="20"/>
    </row>
    <row r="770" spans="12:15" ht="15.75" customHeight="1" x14ac:dyDescent="0.3">
      <c r="L770" s="20"/>
      <c r="N770" s="20"/>
      <c r="O770" s="20"/>
    </row>
    <row r="771" spans="12:15" ht="15.75" customHeight="1" x14ac:dyDescent="0.3">
      <c r="L771" s="20"/>
      <c r="N771" s="20"/>
      <c r="O771" s="20"/>
    </row>
    <row r="772" spans="12:15" ht="15.75" customHeight="1" x14ac:dyDescent="0.3">
      <c r="L772" s="20"/>
      <c r="N772" s="20"/>
      <c r="O772" s="20"/>
    </row>
    <row r="773" spans="12:15" ht="15.75" customHeight="1" x14ac:dyDescent="0.3">
      <c r="L773" s="20"/>
      <c r="N773" s="20"/>
      <c r="O773" s="20"/>
    </row>
    <row r="774" spans="12:15" ht="15.75" customHeight="1" x14ac:dyDescent="0.3">
      <c r="L774" s="20"/>
      <c r="N774" s="20"/>
      <c r="O774" s="20"/>
    </row>
    <row r="775" spans="12:15" ht="15.75" customHeight="1" x14ac:dyDescent="0.3">
      <c r="L775" s="20"/>
      <c r="N775" s="20"/>
      <c r="O775" s="20"/>
    </row>
    <row r="776" spans="12:15" ht="15.75" customHeight="1" x14ac:dyDescent="0.3">
      <c r="L776" s="20"/>
      <c r="N776" s="20"/>
      <c r="O776" s="20"/>
    </row>
    <row r="777" spans="12:15" ht="15.75" customHeight="1" x14ac:dyDescent="0.3">
      <c r="L777" s="20"/>
      <c r="N777" s="20"/>
      <c r="O777" s="20"/>
    </row>
    <row r="778" spans="12:15" ht="15.75" customHeight="1" x14ac:dyDescent="0.3">
      <c r="L778" s="20"/>
      <c r="N778" s="20"/>
      <c r="O778" s="20"/>
    </row>
    <row r="779" spans="12:15" ht="15.75" customHeight="1" x14ac:dyDescent="0.3">
      <c r="L779" s="20"/>
      <c r="N779" s="20"/>
      <c r="O779" s="20"/>
    </row>
    <row r="780" spans="12:15" ht="15.75" customHeight="1" x14ac:dyDescent="0.3">
      <c r="L780" s="20"/>
      <c r="N780" s="20"/>
      <c r="O780" s="20"/>
    </row>
    <row r="781" spans="12:15" ht="15.75" customHeight="1" x14ac:dyDescent="0.3">
      <c r="L781" s="20"/>
      <c r="N781" s="20"/>
      <c r="O781" s="20"/>
    </row>
    <row r="782" spans="12:15" ht="15.75" customHeight="1" x14ac:dyDescent="0.3">
      <c r="L782" s="20"/>
      <c r="N782" s="20"/>
      <c r="O782" s="20"/>
    </row>
    <row r="783" spans="12:15" ht="15.75" customHeight="1" x14ac:dyDescent="0.3">
      <c r="L783" s="20"/>
      <c r="N783" s="20"/>
      <c r="O783" s="20"/>
    </row>
    <row r="784" spans="12:15" ht="15.75" customHeight="1" x14ac:dyDescent="0.3">
      <c r="L784" s="20"/>
      <c r="N784" s="20"/>
      <c r="O784" s="20"/>
    </row>
    <row r="785" spans="12:15" ht="15.75" customHeight="1" x14ac:dyDescent="0.3">
      <c r="L785" s="20"/>
      <c r="N785" s="20"/>
      <c r="O785" s="20"/>
    </row>
    <row r="786" spans="12:15" ht="15.75" customHeight="1" x14ac:dyDescent="0.3">
      <c r="L786" s="20"/>
      <c r="N786" s="20"/>
      <c r="O786" s="20"/>
    </row>
    <row r="787" spans="12:15" ht="15.75" customHeight="1" x14ac:dyDescent="0.3">
      <c r="L787" s="20"/>
      <c r="N787" s="20"/>
      <c r="O787" s="20"/>
    </row>
    <row r="788" spans="12:15" ht="15.75" customHeight="1" x14ac:dyDescent="0.3">
      <c r="L788" s="20"/>
      <c r="N788" s="20"/>
      <c r="O788" s="20"/>
    </row>
    <row r="789" spans="12:15" ht="15.75" customHeight="1" x14ac:dyDescent="0.3">
      <c r="L789" s="20"/>
      <c r="N789" s="20"/>
      <c r="O789" s="20"/>
    </row>
    <row r="790" spans="12:15" ht="15.75" customHeight="1" x14ac:dyDescent="0.3">
      <c r="L790" s="20"/>
      <c r="N790" s="20"/>
      <c r="O790" s="20"/>
    </row>
    <row r="791" spans="12:15" ht="15.75" customHeight="1" x14ac:dyDescent="0.3">
      <c r="L791" s="20"/>
      <c r="N791" s="20"/>
      <c r="O791" s="20"/>
    </row>
    <row r="792" spans="12:15" ht="15.75" customHeight="1" x14ac:dyDescent="0.3">
      <c r="L792" s="20"/>
      <c r="N792" s="20"/>
      <c r="O792" s="20"/>
    </row>
    <row r="793" spans="12:15" ht="15.75" customHeight="1" x14ac:dyDescent="0.3">
      <c r="L793" s="20"/>
      <c r="N793" s="20"/>
      <c r="O793" s="20"/>
    </row>
    <row r="794" spans="12:15" ht="15.75" customHeight="1" x14ac:dyDescent="0.3">
      <c r="L794" s="20"/>
      <c r="N794" s="20"/>
      <c r="O794" s="20"/>
    </row>
    <row r="795" spans="12:15" ht="15.75" customHeight="1" x14ac:dyDescent="0.3">
      <c r="L795" s="20"/>
      <c r="N795" s="20"/>
      <c r="O795" s="20"/>
    </row>
    <row r="796" spans="12:15" ht="15.75" customHeight="1" x14ac:dyDescent="0.3">
      <c r="L796" s="20"/>
      <c r="N796" s="20"/>
      <c r="O796" s="20"/>
    </row>
    <row r="797" spans="12:15" ht="15.75" customHeight="1" x14ac:dyDescent="0.3">
      <c r="L797" s="20"/>
      <c r="N797" s="20"/>
      <c r="O797" s="20"/>
    </row>
    <row r="798" spans="12:15" ht="15.75" customHeight="1" x14ac:dyDescent="0.3">
      <c r="L798" s="20"/>
      <c r="N798" s="20"/>
      <c r="O798" s="20"/>
    </row>
    <row r="799" spans="12:15" ht="15.75" customHeight="1" x14ac:dyDescent="0.3">
      <c r="L799" s="20"/>
      <c r="N799" s="20"/>
      <c r="O799" s="20"/>
    </row>
    <row r="800" spans="12:15" ht="15.75" customHeight="1" x14ac:dyDescent="0.3">
      <c r="L800" s="20"/>
      <c r="N800" s="20"/>
      <c r="O800" s="20"/>
    </row>
    <row r="801" spans="12:15" ht="15.75" customHeight="1" x14ac:dyDescent="0.3">
      <c r="L801" s="20"/>
      <c r="N801" s="20"/>
      <c r="O801" s="20"/>
    </row>
    <row r="802" spans="12:15" ht="15.75" customHeight="1" x14ac:dyDescent="0.3">
      <c r="L802" s="20"/>
      <c r="N802" s="20"/>
      <c r="O802" s="20"/>
    </row>
    <row r="803" spans="12:15" ht="15.75" customHeight="1" x14ac:dyDescent="0.3">
      <c r="L803" s="20"/>
      <c r="N803" s="20"/>
      <c r="O803" s="20"/>
    </row>
    <row r="804" spans="12:15" ht="15.75" customHeight="1" x14ac:dyDescent="0.3">
      <c r="L804" s="20"/>
      <c r="N804" s="20"/>
      <c r="O804" s="20"/>
    </row>
    <row r="805" spans="12:15" ht="15.75" customHeight="1" x14ac:dyDescent="0.3">
      <c r="L805" s="20"/>
      <c r="N805" s="20"/>
      <c r="O805" s="20"/>
    </row>
    <row r="806" spans="12:15" ht="15.75" customHeight="1" x14ac:dyDescent="0.3">
      <c r="L806" s="20"/>
      <c r="N806" s="20"/>
      <c r="O806" s="20"/>
    </row>
    <row r="807" spans="12:15" ht="15.75" customHeight="1" x14ac:dyDescent="0.3">
      <c r="L807" s="20"/>
      <c r="N807" s="20"/>
      <c r="O807" s="20"/>
    </row>
    <row r="808" spans="12:15" ht="15.75" customHeight="1" x14ac:dyDescent="0.3">
      <c r="L808" s="20"/>
      <c r="N808" s="20"/>
      <c r="O808" s="20"/>
    </row>
    <row r="809" spans="12:15" ht="15.75" customHeight="1" x14ac:dyDescent="0.3">
      <c r="L809" s="20"/>
      <c r="N809" s="20"/>
      <c r="O809" s="20"/>
    </row>
    <row r="810" spans="12:15" ht="15.75" customHeight="1" x14ac:dyDescent="0.3">
      <c r="L810" s="20"/>
      <c r="N810" s="20"/>
      <c r="O810" s="20"/>
    </row>
    <row r="811" spans="12:15" ht="15.75" customHeight="1" x14ac:dyDescent="0.3">
      <c r="L811" s="20"/>
      <c r="N811" s="20"/>
      <c r="O811" s="20"/>
    </row>
    <row r="812" spans="12:15" ht="15.75" customHeight="1" x14ac:dyDescent="0.3">
      <c r="L812" s="20"/>
      <c r="N812" s="20"/>
      <c r="O812" s="20"/>
    </row>
    <row r="813" spans="12:15" ht="15.75" customHeight="1" x14ac:dyDescent="0.3">
      <c r="L813" s="20"/>
      <c r="N813" s="20"/>
      <c r="O813" s="20"/>
    </row>
    <row r="814" spans="12:15" ht="15.75" customHeight="1" x14ac:dyDescent="0.3">
      <c r="L814" s="20"/>
      <c r="N814" s="20"/>
      <c r="O814" s="20"/>
    </row>
    <row r="815" spans="12:15" ht="15.75" customHeight="1" x14ac:dyDescent="0.3">
      <c r="L815" s="20"/>
      <c r="N815" s="20"/>
      <c r="O815" s="20"/>
    </row>
    <row r="816" spans="12:15" ht="15.75" customHeight="1" x14ac:dyDescent="0.3">
      <c r="L816" s="20"/>
      <c r="N816" s="20"/>
      <c r="O816" s="20"/>
    </row>
    <row r="817" spans="12:15" ht="15.75" customHeight="1" x14ac:dyDescent="0.3">
      <c r="L817" s="20"/>
      <c r="N817" s="20"/>
      <c r="O817" s="20"/>
    </row>
    <row r="818" spans="12:15" ht="15.75" customHeight="1" x14ac:dyDescent="0.3">
      <c r="L818" s="20"/>
      <c r="N818" s="20"/>
      <c r="O818" s="20"/>
    </row>
    <row r="819" spans="12:15" ht="15.75" customHeight="1" x14ac:dyDescent="0.3">
      <c r="L819" s="20"/>
      <c r="N819" s="20"/>
      <c r="O819" s="20"/>
    </row>
    <row r="820" spans="12:15" ht="15.75" customHeight="1" x14ac:dyDescent="0.3">
      <c r="L820" s="20"/>
      <c r="N820" s="20"/>
      <c r="O820" s="20"/>
    </row>
    <row r="821" spans="12:15" ht="15.75" customHeight="1" x14ac:dyDescent="0.3">
      <c r="L821" s="20"/>
      <c r="N821" s="20"/>
      <c r="O821" s="20"/>
    </row>
    <row r="822" spans="12:15" ht="15.75" customHeight="1" x14ac:dyDescent="0.3">
      <c r="L822" s="20"/>
      <c r="N822" s="20"/>
      <c r="O822" s="20"/>
    </row>
    <row r="823" spans="12:15" ht="15.75" customHeight="1" x14ac:dyDescent="0.3">
      <c r="L823" s="20"/>
      <c r="N823" s="20"/>
      <c r="O823" s="20"/>
    </row>
    <row r="824" spans="12:15" ht="15.75" customHeight="1" x14ac:dyDescent="0.3">
      <c r="L824" s="20"/>
      <c r="N824" s="20"/>
      <c r="O824" s="20"/>
    </row>
    <row r="825" spans="12:15" ht="15.75" customHeight="1" x14ac:dyDescent="0.3">
      <c r="L825" s="20"/>
      <c r="N825" s="20"/>
      <c r="O825" s="20"/>
    </row>
    <row r="826" spans="12:15" ht="15.75" customHeight="1" x14ac:dyDescent="0.3">
      <c r="L826" s="20"/>
      <c r="N826" s="20"/>
      <c r="O826" s="20"/>
    </row>
    <row r="827" spans="12:15" ht="15.75" customHeight="1" x14ac:dyDescent="0.3">
      <c r="L827" s="20"/>
      <c r="N827" s="20"/>
      <c r="O827" s="20"/>
    </row>
    <row r="828" spans="12:15" ht="15.75" customHeight="1" x14ac:dyDescent="0.3">
      <c r="L828" s="20"/>
      <c r="N828" s="20"/>
      <c r="O828" s="20"/>
    </row>
    <row r="829" spans="12:15" ht="15.75" customHeight="1" x14ac:dyDescent="0.3">
      <c r="L829" s="20"/>
      <c r="N829" s="20"/>
      <c r="O829" s="20"/>
    </row>
    <row r="830" spans="12:15" ht="15.75" customHeight="1" x14ac:dyDescent="0.3">
      <c r="L830" s="20"/>
      <c r="N830" s="20"/>
      <c r="O830" s="20"/>
    </row>
    <row r="831" spans="12:15" ht="15.75" customHeight="1" x14ac:dyDescent="0.3">
      <c r="L831" s="20"/>
      <c r="N831" s="20"/>
      <c r="O831" s="20"/>
    </row>
    <row r="832" spans="12:15" ht="15.75" customHeight="1" x14ac:dyDescent="0.3">
      <c r="L832" s="20"/>
      <c r="N832" s="20"/>
      <c r="O832" s="20"/>
    </row>
    <row r="833" spans="12:15" ht="15.75" customHeight="1" x14ac:dyDescent="0.3">
      <c r="L833" s="20"/>
      <c r="N833" s="20"/>
      <c r="O833" s="20"/>
    </row>
    <row r="834" spans="12:15" ht="15.75" customHeight="1" x14ac:dyDescent="0.3">
      <c r="L834" s="20"/>
      <c r="N834" s="20"/>
      <c r="O834" s="20"/>
    </row>
    <row r="835" spans="12:15" ht="15.75" customHeight="1" x14ac:dyDescent="0.3">
      <c r="L835" s="20"/>
      <c r="N835" s="20"/>
      <c r="O835" s="20"/>
    </row>
    <row r="836" spans="12:15" ht="15.75" customHeight="1" x14ac:dyDescent="0.3">
      <c r="L836" s="20"/>
      <c r="N836" s="20"/>
      <c r="O836" s="20"/>
    </row>
    <row r="837" spans="12:15" ht="15.75" customHeight="1" x14ac:dyDescent="0.3">
      <c r="L837" s="20"/>
      <c r="N837" s="20"/>
      <c r="O837" s="20"/>
    </row>
    <row r="838" spans="12:15" ht="15.75" customHeight="1" x14ac:dyDescent="0.3">
      <c r="L838" s="20"/>
      <c r="N838" s="20"/>
      <c r="O838" s="20"/>
    </row>
    <row r="839" spans="12:15" ht="15.75" customHeight="1" x14ac:dyDescent="0.3">
      <c r="L839" s="20"/>
      <c r="N839" s="20"/>
      <c r="O839" s="20"/>
    </row>
    <row r="840" spans="12:15" ht="15.75" customHeight="1" x14ac:dyDescent="0.3">
      <c r="L840" s="20"/>
      <c r="N840" s="20"/>
      <c r="O840" s="20"/>
    </row>
    <row r="841" spans="12:15" ht="15.75" customHeight="1" x14ac:dyDescent="0.3">
      <c r="L841" s="20"/>
      <c r="N841" s="20"/>
      <c r="O841" s="20"/>
    </row>
    <row r="842" spans="12:15" ht="15.75" customHeight="1" x14ac:dyDescent="0.3">
      <c r="L842" s="20"/>
      <c r="N842" s="20"/>
      <c r="O842" s="20"/>
    </row>
    <row r="843" spans="12:15" ht="15.75" customHeight="1" x14ac:dyDescent="0.3">
      <c r="L843" s="20"/>
      <c r="N843" s="20"/>
      <c r="O843" s="20"/>
    </row>
    <row r="844" spans="12:15" ht="15.75" customHeight="1" x14ac:dyDescent="0.3">
      <c r="L844" s="20"/>
      <c r="N844" s="20"/>
      <c r="O844" s="20"/>
    </row>
    <row r="845" spans="12:15" ht="15.75" customHeight="1" x14ac:dyDescent="0.3">
      <c r="L845" s="20"/>
      <c r="N845" s="20"/>
      <c r="O845" s="20"/>
    </row>
    <row r="846" spans="12:15" ht="15.75" customHeight="1" x14ac:dyDescent="0.3">
      <c r="L846" s="20"/>
      <c r="N846" s="20"/>
      <c r="O846" s="20"/>
    </row>
    <row r="847" spans="12:15" ht="15.75" customHeight="1" x14ac:dyDescent="0.3">
      <c r="L847" s="20"/>
      <c r="N847" s="20"/>
      <c r="O847" s="20"/>
    </row>
    <row r="848" spans="12:15" ht="15.75" customHeight="1" x14ac:dyDescent="0.3">
      <c r="L848" s="20"/>
      <c r="N848" s="20"/>
      <c r="O848" s="20"/>
    </row>
    <row r="849" spans="12:15" ht="15.75" customHeight="1" x14ac:dyDescent="0.3">
      <c r="L849" s="20"/>
      <c r="N849" s="20"/>
      <c r="O849" s="20"/>
    </row>
    <row r="850" spans="12:15" ht="15.75" customHeight="1" x14ac:dyDescent="0.3">
      <c r="L850" s="20"/>
      <c r="N850" s="20"/>
      <c r="O850" s="20"/>
    </row>
    <row r="851" spans="12:15" ht="15.75" customHeight="1" x14ac:dyDescent="0.3">
      <c r="L851" s="20"/>
      <c r="N851" s="20"/>
      <c r="O851" s="20"/>
    </row>
    <row r="852" spans="12:15" ht="15.75" customHeight="1" x14ac:dyDescent="0.3">
      <c r="L852" s="20"/>
      <c r="N852" s="20"/>
      <c r="O852" s="20"/>
    </row>
    <row r="853" spans="12:15" ht="15.75" customHeight="1" x14ac:dyDescent="0.3">
      <c r="L853" s="20"/>
      <c r="N853" s="20"/>
      <c r="O853" s="20"/>
    </row>
    <row r="854" spans="12:15" ht="15.75" customHeight="1" x14ac:dyDescent="0.3">
      <c r="L854" s="20"/>
      <c r="N854" s="20"/>
      <c r="O854" s="20"/>
    </row>
    <row r="855" spans="12:15" ht="15.75" customHeight="1" x14ac:dyDescent="0.3">
      <c r="L855" s="20"/>
      <c r="N855" s="20"/>
      <c r="O855" s="20"/>
    </row>
    <row r="856" spans="12:15" ht="15.75" customHeight="1" x14ac:dyDescent="0.3">
      <c r="L856" s="20"/>
      <c r="N856" s="20"/>
      <c r="O856" s="20"/>
    </row>
    <row r="857" spans="12:15" ht="15.75" customHeight="1" x14ac:dyDescent="0.3">
      <c r="L857" s="20"/>
      <c r="N857" s="20"/>
      <c r="O857" s="20"/>
    </row>
    <row r="858" spans="12:15" ht="15.75" customHeight="1" x14ac:dyDescent="0.3">
      <c r="L858" s="20"/>
      <c r="N858" s="20"/>
      <c r="O858" s="20"/>
    </row>
    <row r="859" spans="12:15" ht="15.75" customHeight="1" x14ac:dyDescent="0.3">
      <c r="L859" s="20"/>
      <c r="N859" s="20"/>
      <c r="O859" s="20"/>
    </row>
    <row r="860" spans="12:15" ht="15.75" customHeight="1" x14ac:dyDescent="0.3">
      <c r="L860" s="20"/>
      <c r="N860" s="20"/>
      <c r="O860" s="20"/>
    </row>
    <row r="861" spans="12:15" ht="15.75" customHeight="1" x14ac:dyDescent="0.3">
      <c r="L861" s="20"/>
      <c r="N861" s="20"/>
      <c r="O861" s="20"/>
    </row>
    <row r="862" spans="12:15" ht="15.75" customHeight="1" x14ac:dyDescent="0.3">
      <c r="L862" s="20"/>
      <c r="N862" s="20"/>
      <c r="O862" s="20"/>
    </row>
    <row r="863" spans="12:15" ht="15.75" customHeight="1" x14ac:dyDescent="0.3">
      <c r="L863" s="20"/>
      <c r="N863" s="20"/>
      <c r="O863" s="20"/>
    </row>
    <row r="864" spans="12:15" ht="15.75" customHeight="1" x14ac:dyDescent="0.3">
      <c r="L864" s="20"/>
      <c r="N864" s="20"/>
      <c r="O864" s="20"/>
    </row>
    <row r="865" spans="12:15" ht="15.75" customHeight="1" x14ac:dyDescent="0.3">
      <c r="L865" s="20"/>
      <c r="N865" s="20"/>
      <c r="O865" s="20"/>
    </row>
    <row r="866" spans="12:15" ht="15.75" customHeight="1" x14ac:dyDescent="0.3">
      <c r="L866" s="20"/>
      <c r="N866" s="20"/>
      <c r="O866" s="20"/>
    </row>
    <row r="867" spans="12:15" ht="15.75" customHeight="1" x14ac:dyDescent="0.3">
      <c r="L867" s="20"/>
      <c r="N867" s="20"/>
      <c r="O867" s="20"/>
    </row>
    <row r="868" spans="12:15" ht="15.75" customHeight="1" x14ac:dyDescent="0.3">
      <c r="L868" s="20"/>
      <c r="N868" s="20"/>
      <c r="O868" s="20"/>
    </row>
    <row r="869" spans="12:15" ht="15.75" customHeight="1" x14ac:dyDescent="0.3">
      <c r="L869" s="20"/>
      <c r="N869" s="20"/>
      <c r="O869" s="20"/>
    </row>
    <row r="870" spans="12:15" ht="15.75" customHeight="1" x14ac:dyDescent="0.3">
      <c r="L870" s="20"/>
      <c r="N870" s="20"/>
      <c r="O870" s="20"/>
    </row>
    <row r="871" spans="12:15" ht="15.75" customHeight="1" x14ac:dyDescent="0.3">
      <c r="L871" s="20"/>
      <c r="N871" s="20"/>
      <c r="O871" s="20"/>
    </row>
    <row r="872" spans="12:15" ht="15.75" customHeight="1" x14ac:dyDescent="0.3">
      <c r="L872" s="20"/>
      <c r="N872" s="20"/>
      <c r="O872" s="20"/>
    </row>
    <row r="873" spans="12:15" ht="15.75" customHeight="1" x14ac:dyDescent="0.3">
      <c r="L873" s="20"/>
      <c r="N873" s="20"/>
      <c r="O873" s="20"/>
    </row>
    <row r="874" spans="12:15" ht="15.75" customHeight="1" x14ac:dyDescent="0.3">
      <c r="L874" s="20"/>
      <c r="N874" s="20"/>
      <c r="O874" s="20"/>
    </row>
    <row r="875" spans="12:15" ht="15.75" customHeight="1" x14ac:dyDescent="0.3">
      <c r="L875" s="20"/>
      <c r="N875" s="20"/>
      <c r="O875" s="20"/>
    </row>
    <row r="876" spans="12:15" ht="15.75" customHeight="1" x14ac:dyDescent="0.3">
      <c r="L876" s="20"/>
      <c r="N876" s="20"/>
      <c r="O876" s="20"/>
    </row>
    <row r="877" spans="12:15" ht="15.75" customHeight="1" x14ac:dyDescent="0.3">
      <c r="L877" s="20"/>
      <c r="N877" s="20"/>
      <c r="O877" s="20"/>
    </row>
    <row r="878" spans="12:15" ht="15.75" customHeight="1" x14ac:dyDescent="0.3">
      <c r="L878" s="20"/>
      <c r="N878" s="20"/>
      <c r="O878" s="20"/>
    </row>
    <row r="879" spans="12:15" ht="15.75" customHeight="1" x14ac:dyDescent="0.3">
      <c r="L879" s="20"/>
      <c r="N879" s="20"/>
      <c r="O879" s="20"/>
    </row>
    <row r="880" spans="12:15" ht="15.75" customHeight="1" x14ac:dyDescent="0.3">
      <c r="L880" s="20"/>
      <c r="N880" s="20"/>
      <c r="O880" s="20"/>
    </row>
    <row r="881" spans="12:15" ht="15.75" customHeight="1" x14ac:dyDescent="0.3">
      <c r="L881" s="20"/>
      <c r="N881" s="20"/>
      <c r="O881" s="20"/>
    </row>
    <row r="882" spans="12:15" ht="15.75" customHeight="1" x14ac:dyDescent="0.3">
      <c r="L882" s="20"/>
      <c r="N882" s="20"/>
      <c r="O882" s="20"/>
    </row>
    <row r="883" spans="12:15" ht="15.75" customHeight="1" x14ac:dyDescent="0.3">
      <c r="L883" s="20"/>
      <c r="N883" s="20"/>
      <c r="O883" s="20"/>
    </row>
    <row r="884" spans="12:15" ht="15.75" customHeight="1" x14ac:dyDescent="0.3">
      <c r="L884" s="20"/>
      <c r="N884" s="20"/>
      <c r="O884" s="20"/>
    </row>
    <row r="885" spans="12:15" ht="15.75" customHeight="1" x14ac:dyDescent="0.3">
      <c r="L885" s="20"/>
      <c r="N885" s="20"/>
      <c r="O885" s="20"/>
    </row>
    <row r="886" spans="12:15" ht="15.75" customHeight="1" x14ac:dyDescent="0.3">
      <c r="L886" s="20"/>
      <c r="N886" s="20"/>
      <c r="O886" s="20"/>
    </row>
    <row r="887" spans="12:15" ht="15.75" customHeight="1" x14ac:dyDescent="0.3">
      <c r="L887" s="20"/>
      <c r="N887" s="20"/>
      <c r="O887" s="20"/>
    </row>
    <row r="888" spans="12:15" ht="15.75" customHeight="1" x14ac:dyDescent="0.3">
      <c r="L888" s="20"/>
      <c r="N888" s="20"/>
      <c r="O888" s="20"/>
    </row>
    <row r="889" spans="12:15" ht="15.75" customHeight="1" x14ac:dyDescent="0.3">
      <c r="L889" s="20"/>
      <c r="N889" s="20"/>
      <c r="O889" s="20"/>
    </row>
    <row r="890" spans="12:15" ht="15.75" customHeight="1" x14ac:dyDescent="0.3">
      <c r="L890" s="20"/>
      <c r="N890" s="20"/>
      <c r="O890" s="20"/>
    </row>
    <row r="891" spans="12:15" ht="15.75" customHeight="1" x14ac:dyDescent="0.3">
      <c r="L891" s="20"/>
      <c r="N891" s="20"/>
      <c r="O891" s="20"/>
    </row>
    <row r="892" spans="12:15" ht="15.75" customHeight="1" x14ac:dyDescent="0.3">
      <c r="L892" s="20"/>
      <c r="N892" s="20"/>
      <c r="O892" s="20"/>
    </row>
    <row r="893" spans="12:15" ht="15.75" customHeight="1" x14ac:dyDescent="0.3">
      <c r="L893" s="20"/>
      <c r="N893" s="20"/>
      <c r="O893" s="20"/>
    </row>
    <row r="894" spans="12:15" ht="15.75" customHeight="1" x14ac:dyDescent="0.3">
      <c r="L894" s="20"/>
      <c r="N894" s="20"/>
      <c r="O894" s="20"/>
    </row>
    <row r="895" spans="12:15" ht="15.75" customHeight="1" x14ac:dyDescent="0.3">
      <c r="L895" s="20"/>
      <c r="N895" s="20"/>
      <c r="O895" s="20"/>
    </row>
    <row r="896" spans="12:15" ht="15.75" customHeight="1" x14ac:dyDescent="0.3">
      <c r="L896" s="20"/>
      <c r="N896" s="20"/>
      <c r="O896" s="20"/>
    </row>
    <row r="897" spans="12:15" ht="15.75" customHeight="1" x14ac:dyDescent="0.3">
      <c r="L897" s="20"/>
      <c r="N897" s="20"/>
      <c r="O897" s="20"/>
    </row>
    <row r="898" spans="12:15" ht="15.75" customHeight="1" x14ac:dyDescent="0.3">
      <c r="L898" s="20"/>
      <c r="N898" s="20"/>
      <c r="O898" s="20"/>
    </row>
    <row r="899" spans="12:15" ht="15.75" customHeight="1" x14ac:dyDescent="0.3">
      <c r="L899" s="20"/>
      <c r="N899" s="20"/>
      <c r="O899" s="20"/>
    </row>
    <row r="900" spans="12:15" ht="15.75" customHeight="1" x14ac:dyDescent="0.3">
      <c r="L900" s="20"/>
      <c r="N900" s="20"/>
      <c r="O900" s="20"/>
    </row>
    <row r="901" spans="12:15" ht="15.75" customHeight="1" x14ac:dyDescent="0.3">
      <c r="L901" s="20"/>
      <c r="N901" s="20"/>
      <c r="O901" s="20"/>
    </row>
    <row r="902" spans="12:15" ht="15.75" customHeight="1" x14ac:dyDescent="0.3">
      <c r="L902" s="20"/>
      <c r="N902" s="20"/>
      <c r="O902" s="20"/>
    </row>
    <row r="903" spans="12:15" ht="15.75" customHeight="1" x14ac:dyDescent="0.3">
      <c r="L903" s="20"/>
      <c r="N903" s="20"/>
      <c r="O903" s="20"/>
    </row>
    <row r="904" spans="12:15" ht="15.75" customHeight="1" x14ac:dyDescent="0.3">
      <c r="L904" s="20"/>
      <c r="N904" s="20"/>
      <c r="O904" s="20"/>
    </row>
    <row r="905" spans="12:15" ht="15.75" customHeight="1" x14ac:dyDescent="0.3">
      <c r="L905" s="20"/>
      <c r="N905" s="20"/>
      <c r="O905" s="20"/>
    </row>
    <row r="906" spans="12:15" ht="15.75" customHeight="1" x14ac:dyDescent="0.3">
      <c r="L906" s="20"/>
      <c r="N906" s="20"/>
      <c r="O906" s="20"/>
    </row>
    <row r="907" spans="12:15" ht="15.75" customHeight="1" x14ac:dyDescent="0.3">
      <c r="L907" s="20"/>
      <c r="N907" s="20"/>
      <c r="O907" s="20"/>
    </row>
    <row r="908" spans="12:15" ht="15.75" customHeight="1" x14ac:dyDescent="0.3">
      <c r="L908" s="20"/>
      <c r="N908" s="20"/>
      <c r="O908" s="20"/>
    </row>
    <row r="909" spans="12:15" ht="15.75" customHeight="1" x14ac:dyDescent="0.3">
      <c r="L909" s="20"/>
      <c r="N909" s="20"/>
      <c r="O909" s="20"/>
    </row>
    <row r="910" spans="12:15" ht="15.75" customHeight="1" x14ac:dyDescent="0.3">
      <c r="L910" s="20"/>
      <c r="N910" s="20"/>
      <c r="O910" s="20"/>
    </row>
    <row r="911" spans="12:15" ht="15.75" customHeight="1" x14ac:dyDescent="0.3">
      <c r="L911" s="20"/>
      <c r="N911" s="20"/>
      <c r="O911" s="20"/>
    </row>
    <row r="912" spans="12:15" ht="15.75" customHeight="1" x14ac:dyDescent="0.3">
      <c r="L912" s="20"/>
      <c r="N912" s="20"/>
      <c r="O912" s="20"/>
    </row>
    <row r="913" spans="12:15" ht="15.75" customHeight="1" x14ac:dyDescent="0.3">
      <c r="L913" s="20"/>
      <c r="N913" s="20"/>
      <c r="O913" s="20"/>
    </row>
    <row r="914" spans="12:15" ht="15.75" customHeight="1" x14ac:dyDescent="0.3">
      <c r="L914" s="20"/>
      <c r="N914" s="20"/>
      <c r="O914" s="20"/>
    </row>
    <row r="915" spans="12:15" ht="15.75" customHeight="1" x14ac:dyDescent="0.3">
      <c r="L915" s="20"/>
      <c r="N915" s="20"/>
      <c r="O915" s="20"/>
    </row>
    <row r="916" spans="12:15" ht="15.75" customHeight="1" x14ac:dyDescent="0.3">
      <c r="L916" s="20"/>
      <c r="N916" s="20"/>
      <c r="O916" s="20"/>
    </row>
    <row r="917" spans="12:15" ht="15.75" customHeight="1" x14ac:dyDescent="0.3">
      <c r="L917" s="20"/>
      <c r="N917" s="20"/>
      <c r="O917" s="20"/>
    </row>
    <row r="918" spans="12:15" ht="15.75" customHeight="1" x14ac:dyDescent="0.3">
      <c r="L918" s="20"/>
      <c r="N918" s="20"/>
      <c r="O918" s="20"/>
    </row>
    <row r="919" spans="12:15" ht="15.75" customHeight="1" x14ac:dyDescent="0.3">
      <c r="L919" s="20"/>
      <c r="N919" s="20"/>
      <c r="O919" s="20"/>
    </row>
    <row r="920" spans="12:15" ht="15.75" customHeight="1" x14ac:dyDescent="0.3">
      <c r="L920" s="20"/>
      <c r="N920" s="20"/>
      <c r="O920" s="20"/>
    </row>
    <row r="921" spans="12:15" ht="15.75" customHeight="1" x14ac:dyDescent="0.3">
      <c r="L921" s="20"/>
      <c r="N921" s="20"/>
      <c r="O921" s="20"/>
    </row>
    <row r="922" spans="12:15" ht="15.75" customHeight="1" x14ac:dyDescent="0.3">
      <c r="L922" s="20"/>
      <c r="N922" s="20"/>
      <c r="O922" s="20"/>
    </row>
    <row r="923" spans="12:15" ht="15.75" customHeight="1" x14ac:dyDescent="0.3">
      <c r="L923" s="20"/>
      <c r="N923" s="20"/>
      <c r="O923" s="20"/>
    </row>
    <row r="924" spans="12:15" ht="15.75" customHeight="1" x14ac:dyDescent="0.3">
      <c r="L924" s="20"/>
      <c r="N924" s="20"/>
      <c r="O924" s="20"/>
    </row>
    <row r="925" spans="12:15" ht="15.75" customHeight="1" x14ac:dyDescent="0.3">
      <c r="L925" s="20"/>
      <c r="N925" s="20"/>
      <c r="O925" s="20"/>
    </row>
    <row r="926" spans="12:15" ht="15.75" customHeight="1" x14ac:dyDescent="0.3">
      <c r="L926" s="20"/>
      <c r="N926" s="20"/>
      <c r="O926" s="20"/>
    </row>
    <row r="927" spans="12:15" ht="15.75" customHeight="1" x14ac:dyDescent="0.3">
      <c r="L927" s="20"/>
      <c r="N927" s="20"/>
      <c r="O927" s="20"/>
    </row>
    <row r="928" spans="12:15" ht="15.75" customHeight="1" x14ac:dyDescent="0.3">
      <c r="L928" s="20"/>
      <c r="N928" s="20"/>
      <c r="O928" s="20"/>
    </row>
    <row r="929" spans="12:15" ht="15.75" customHeight="1" x14ac:dyDescent="0.3">
      <c r="L929" s="20"/>
      <c r="N929" s="20"/>
      <c r="O929" s="20"/>
    </row>
    <row r="930" spans="12:15" ht="15.75" customHeight="1" x14ac:dyDescent="0.3">
      <c r="L930" s="20"/>
      <c r="N930" s="20"/>
      <c r="O930" s="20"/>
    </row>
    <row r="931" spans="12:15" ht="15.75" customHeight="1" x14ac:dyDescent="0.3">
      <c r="L931" s="20"/>
      <c r="N931" s="20"/>
      <c r="O931" s="20"/>
    </row>
    <row r="932" spans="12:15" ht="15.75" customHeight="1" x14ac:dyDescent="0.3">
      <c r="L932" s="20"/>
      <c r="N932" s="20"/>
      <c r="O932" s="20"/>
    </row>
    <row r="933" spans="12:15" ht="15.75" customHeight="1" x14ac:dyDescent="0.3">
      <c r="L933" s="20"/>
      <c r="N933" s="20"/>
      <c r="O933" s="20"/>
    </row>
    <row r="934" spans="12:15" ht="15.75" customHeight="1" x14ac:dyDescent="0.3">
      <c r="L934" s="20"/>
      <c r="N934" s="20"/>
      <c r="O934" s="20"/>
    </row>
    <row r="935" spans="12:15" ht="15.75" customHeight="1" x14ac:dyDescent="0.3">
      <c r="L935" s="20"/>
      <c r="N935" s="20"/>
      <c r="O935" s="20"/>
    </row>
    <row r="936" spans="12:15" ht="15.75" customHeight="1" x14ac:dyDescent="0.3">
      <c r="L936" s="20"/>
      <c r="N936" s="20"/>
      <c r="O936" s="20"/>
    </row>
    <row r="937" spans="12:15" ht="15.75" customHeight="1" x14ac:dyDescent="0.3">
      <c r="L937" s="20"/>
      <c r="N937" s="20"/>
      <c r="O937" s="20"/>
    </row>
    <row r="938" spans="12:15" ht="15.75" customHeight="1" x14ac:dyDescent="0.3">
      <c r="L938" s="20"/>
      <c r="N938" s="20"/>
      <c r="O938" s="20"/>
    </row>
    <row r="939" spans="12:15" ht="15.75" customHeight="1" x14ac:dyDescent="0.3">
      <c r="L939" s="20"/>
      <c r="N939" s="20"/>
      <c r="O939" s="20"/>
    </row>
    <row r="940" spans="12:15" ht="15.75" customHeight="1" x14ac:dyDescent="0.3">
      <c r="L940" s="20"/>
      <c r="N940" s="20"/>
      <c r="O940" s="20"/>
    </row>
    <row r="941" spans="12:15" ht="15.75" customHeight="1" x14ac:dyDescent="0.3">
      <c r="L941" s="20"/>
      <c r="N941" s="20"/>
      <c r="O941" s="20"/>
    </row>
    <row r="942" spans="12:15" ht="15.75" customHeight="1" x14ac:dyDescent="0.3">
      <c r="L942" s="20"/>
      <c r="N942" s="20"/>
      <c r="O942" s="20"/>
    </row>
    <row r="943" spans="12:15" ht="15.75" customHeight="1" x14ac:dyDescent="0.3">
      <c r="L943" s="20"/>
      <c r="N943" s="20"/>
      <c r="O943" s="20"/>
    </row>
    <row r="944" spans="12:15" ht="15.75" customHeight="1" x14ac:dyDescent="0.3">
      <c r="L944" s="20"/>
      <c r="N944" s="20"/>
      <c r="O944" s="20"/>
    </row>
    <row r="945" spans="12:15" ht="15.75" customHeight="1" x14ac:dyDescent="0.3">
      <c r="L945" s="20"/>
      <c r="N945" s="20"/>
      <c r="O945" s="20"/>
    </row>
    <row r="946" spans="12:15" ht="15.75" customHeight="1" x14ac:dyDescent="0.3">
      <c r="L946" s="20"/>
      <c r="N946" s="20"/>
      <c r="O946" s="20"/>
    </row>
    <row r="947" spans="12:15" ht="15.75" customHeight="1" x14ac:dyDescent="0.3">
      <c r="L947" s="20"/>
      <c r="N947" s="20"/>
      <c r="O947" s="20"/>
    </row>
    <row r="948" spans="12:15" ht="15.75" customHeight="1" x14ac:dyDescent="0.3">
      <c r="L948" s="20"/>
      <c r="N948" s="20"/>
      <c r="O948" s="20"/>
    </row>
    <row r="949" spans="12:15" ht="15.75" customHeight="1" x14ac:dyDescent="0.3">
      <c r="L949" s="20"/>
      <c r="N949" s="20"/>
      <c r="O949" s="20"/>
    </row>
    <row r="950" spans="12:15" ht="15.75" customHeight="1" x14ac:dyDescent="0.3">
      <c r="L950" s="20"/>
      <c r="N950" s="20"/>
      <c r="O950" s="20"/>
    </row>
    <row r="951" spans="12:15" ht="15.75" customHeight="1" x14ac:dyDescent="0.3">
      <c r="L951" s="20"/>
      <c r="N951" s="20"/>
      <c r="O951" s="20"/>
    </row>
    <row r="952" spans="12:15" ht="15.75" customHeight="1" x14ac:dyDescent="0.3">
      <c r="L952" s="20"/>
      <c r="N952" s="20"/>
      <c r="O952" s="20"/>
    </row>
    <row r="953" spans="12:15" ht="15.75" customHeight="1" x14ac:dyDescent="0.3">
      <c r="L953" s="20"/>
      <c r="N953" s="20"/>
      <c r="O953" s="20"/>
    </row>
    <row r="954" spans="12:15" ht="15.75" customHeight="1" x14ac:dyDescent="0.3">
      <c r="L954" s="20"/>
      <c r="N954" s="20"/>
      <c r="O954" s="20"/>
    </row>
    <row r="955" spans="12:15" ht="15.75" customHeight="1" x14ac:dyDescent="0.3">
      <c r="L955" s="20"/>
      <c r="N955" s="20"/>
      <c r="O955" s="20"/>
    </row>
    <row r="956" spans="12:15" ht="15.75" customHeight="1" x14ac:dyDescent="0.3">
      <c r="L956" s="20"/>
      <c r="N956" s="20"/>
      <c r="O956" s="20"/>
    </row>
    <row r="957" spans="12:15" ht="15.75" customHeight="1" x14ac:dyDescent="0.3">
      <c r="L957" s="20"/>
      <c r="N957" s="20"/>
      <c r="O957" s="20"/>
    </row>
    <row r="958" spans="12:15" ht="15.75" customHeight="1" x14ac:dyDescent="0.3">
      <c r="L958" s="20"/>
      <c r="N958" s="20"/>
      <c r="O958" s="20"/>
    </row>
    <row r="959" spans="12:15" ht="15.75" customHeight="1" x14ac:dyDescent="0.3">
      <c r="L959" s="20"/>
      <c r="N959" s="20"/>
      <c r="O959" s="20"/>
    </row>
    <row r="960" spans="12:15" ht="15.75" customHeight="1" x14ac:dyDescent="0.3">
      <c r="L960" s="20"/>
      <c r="N960" s="20"/>
      <c r="O960" s="20"/>
    </row>
    <row r="961" spans="12:15" ht="15.75" customHeight="1" x14ac:dyDescent="0.3">
      <c r="L961" s="20"/>
      <c r="N961" s="20"/>
      <c r="O961" s="20"/>
    </row>
    <row r="962" spans="12:15" ht="15.75" customHeight="1" x14ac:dyDescent="0.3">
      <c r="L962" s="20"/>
      <c r="N962" s="20"/>
      <c r="O962" s="20"/>
    </row>
    <row r="963" spans="12:15" ht="15.75" customHeight="1" x14ac:dyDescent="0.3">
      <c r="L963" s="20"/>
      <c r="N963" s="20"/>
      <c r="O963" s="20"/>
    </row>
    <row r="964" spans="12:15" ht="15.75" customHeight="1" x14ac:dyDescent="0.3">
      <c r="L964" s="20"/>
      <c r="N964" s="20"/>
      <c r="O964" s="20"/>
    </row>
    <row r="965" spans="12:15" ht="15.75" customHeight="1" x14ac:dyDescent="0.3">
      <c r="L965" s="20"/>
      <c r="N965" s="20"/>
      <c r="O965" s="20"/>
    </row>
    <row r="966" spans="12:15" ht="15.75" customHeight="1" x14ac:dyDescent="0.3">
      <c r="L966" s="20"/>
      <c r="N966" s="20"/>
      <c r="O966" s="20"/>
    </row>
    <row r="967" spans="12:15" ht="15.75" customHeight="1" x14ac:dyDescent="0.3">
      <c r="L967" s="20"/>
      <c r="N967" s="20"/>
      <c r="O967" s="20"/>
    </row>
    <row r="968" spans="12:15" ht="15.75" customHeight="1" x14ac:dyDescent="0.3">
      <c r="L968" s="20"/>
      <c r="N968" s="20"/>
      <c r="O968" s="20"/>
    </row>
    <row r="969" spans="12:15" ht="15.75" customHeight="1" x14ac:dyDescent="0.3">
      <c r="L969" s="20"/>
      <c r="N969" s="20"/>
      <c r="O969" s="20"/>
    </row>
    <row r="970" spans="12:15" ht="15.75" customHeight="1" x14ac:dyDescent="0.3">
      <c r="L970" s="20"/>
      <c r="N970" s="20"/>
      <c r="O970" s="20"/>
    </row>
    <row r="971" spans="12:15" ht="15.75" customHeight="1" x14ac:dyDescent="0.3">
      <c r="L971" s="20"/>
      <c r="N971" s="20"/>
      <c r="O971" s="20"/>
    </row>
    <row r="972" spans="12:15" ht="15.75" customHeight="1" x14ac:dyDescent="0.3">
      <c r="L972" s="20"/>
      <c r="N972" s="20"/>
      <c r="O972" s="20"/>
    </row>
    <row r="973" spans="12:15" ht="15.75" customHeight="1" x14ac:dyDescent="0.3">
      <c r="L973" s="20"/>
      <c r="N973" s="20"/>
      <c r="O973" s="20"/>
    </row>
    <row r="974" spans="12:15" ht="15.75" customHeight="1" x14ac:dyDescent="0.3">
      <c r="L974" s="20"/>
      <c r="N974" s="20"/>
      <c r="O974" s="20"/>
    </row>
    <row r="975" spans="12:15" ht="15.75" customHeight="1" x14ac:dyDescent="0.3">
      <c r="L975" s="20"/>
      <c r="N975" s="20"/>
      <c r="O975" s="20"/>
    </row>
    <row r="976" spans="12:15" ht="15.75" customHeight="1" x14ac:dyDescent="0.3">
      <c r="L976" s="20"/>
      <c r="N976" s="20"/>
      <c r="O976" s="20"/>
    </row>
    <row r="977" spans="12:15" ht="15.75" customHeight="1" x14ac:dyDescent="0.3">
      <c r="L977" s="20"/>
      <c r="N977" s="20"/>
      <c r="O977" s="20"/>
    </row>
    <row r="978" spans="12:15" ht="15.75" customHeight="1" x14ac:dyDescent="0.3">
      <c r="L978" s="20"/>
      <c r="N978" s="20"/>
      <c r="O978" s="20"/>
    </row>
    <row r="979" spans="12:15" ht="15.75" customHeight="1" x14ac:dyDescent="0.3">
      <c r="L979" s="20"/>
      <c r="N979" s="20"/>
      <c r="O979" s="20"/>
    </row>
    <row r="980" spans="12:15" ht="15.75" customHeight="1" x14ac:dyDescent="0.3">
      <c r="L980" s="20"/>
      <c r="N980" s="20"/>
      <c r="O980" s="20"/>
    </row>
    <row r="981" spans="12:15" ht="15.75" customHeight="1" x14ac:dyDescent="0.3">
      <c r="L981" s="20"/>
      <c r="N981" s="20"/>
      <c r="O981" s="20"/>
    </row>
    <row r="982" spans="12:15" ht="15.75" customHeight="1" x14ac:dyDescent="0.3">
      <c r="L982" s="20"/>
      <c r="N982" s="20"/>
      <c r="O982" s="20"/>
    </row>
    <row r="983" spans="12:15" ht="15.75" customHeight="1" x14ac:dyDescent="0.3">
      <c r="L983" s="20"/>
      <c r="N983" s="20"/>
      <c r="O983" s="20"/>
    </row>
    <row r="984" spans="12:15" ht="15.75" customHeight="1" x14ac:dyDescent="0.3">
      <c r="L984" s="20"/>
      <c r="N984" s="20"/>
      <c r="O984" s="20"/>
    </row>
    <row r="985" spans="12:15" ht="15.75" customHeight="1" x14ac:dyDescent="0.3">
      <c r="L985" s="20"/>
      <c r="N985" s="20"/>
      <c r="O985" s="20"/>
    </row>
    <row r="986" spans="12:15" ht="15.75" customHeight="1" x14ac:dyDescent="0.3">
      <c r="L986" s="20"/>
      <c r="N986" s="20"/>
      <c r="O986" s="20"/>
    </row>
    <row r="987" spans="12:15" ht="15.75" customHeight="1" x14ac:dyDescent="0.3">
      <c r="L987" s="20"/>
      <c r="N987" s="20"/>
      <c r="O987" s="20"/>
    </row>
    <row r="988" spans="12:15" ht="15.75" customHeight="1" x14ac:dyDescent="0.3">
      <c r="L988" s="20"/>
      <c r="N988" s="20"/>
      <c r="O988" s="20"/>
    </row>
    <row r="989" spans="12:15" ht="15.75" customHeight="1" x14ac:dyDescent="0.3">
      <c r="L989" s="20"/>
      <c r="N989" s="20"/>
      <c r="O989" s="20"/>
    </row>
    <row r="990" spans="12:15" ht="15.75" customHeight="1" x14ac:dyDescent="0.3">
      <c r="L990" s="20"/>
      <c r="N990" s="20"/>
      <c r="O990" s="20"/>
    </row>
    <row r="991" spans="12:15" ht="15.75" customHeight="1" x14ac:dyDescent="0.3">
      <c r="L991" s="20"/>
      <c r="N991" s="20"/>
      <c r="O991" s="20"/>
    </row>
    <row r="992" spans="12:15" ht="15.75" customHeight="1" x14ac:dyDescent="0.3">
      <c r="L992" s="20"/>
      <c r="N992" s="20"/>
      <c r="O992" s="20"/>
    </row>
    <row r="993" spans="12:15" ht="15.75" customHeight="1" x14ac:dyDescent="0.3">
      <c r="L993" s="20"/>
      <c r="N993" s="20"/>
      <c r="O993" s="20"/>
    </row>
    <row r="994" spans="12:15" ht="15.75" customHeight="1" x14ac:dyDescent="0.3">
      <c r="L994" s="20"/>
      <c r="N994" s="20"/>
      <c r="O994" s="20"/>
    </row>
    <row r="995" spans="12:15" ht="15.75" customHeight="1" x14ac:dyDescent="0.3">
      <c r="L995" s="20"/>
      <c r="N995" s="20"/>
      <c r="O995" s="20"/>
    </row>
    <row r="996" spans="12:15" ht="15.75" customHeight="1" x14ac:dyDescent="0.3">
      <c r="L996" s="20"/>
      <c r="N996" s="20"/>
      <c r="O996" s="20"/>
    </row>
    <row r="997" spans="12:15" ht="15.75" customHeight="1" x14ac:dyDescent="0.3">
      <c r="L997" s="20"/>
      <c r="N997" s="20"/>
      <c r="O997" s="20"/>
    </row>
    <row r="998" spans="12:15" ht="15.75" customHeight="1" x14ac:dyDescent="0.3">
      <c r="L998" s="20"/>
      <c r="N998" s="20"/>
      <c r="O998" s="20"/>
    </row>
    <row r="999" spans="12:15" ht="15.75" customHeight="1" x14ac:dyDescent="0.3">
      <c r="L999" s="20"/>
      <c r="N999" s="20"/>
      <c r="O999" s="20"/>
    </row>
    <row r="1000" spans="12:15" ht="15.75" customHeight="1" x14ac:dyDescent="0.3">
      <c r="L1000" s="20"/>
      <c r="N1000" s="20"/>
      <c r="O1000" s="20"/>
    </row>
  </sheetData>
  <autoFilter ref="A1:T187"/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C20" sqref="C20"/>
    </sheetView>
  </sheetViews>
  <sheetFormatPr baseColWidth="10" defaultColWidth="14.44140625" defaultRowHeight="15" customHeight="1" x14ac:dyDescent="0.3"/>
  <cols>
    <col min="1" max="1" width="9.44140625" customWidth="1"/>
    <col min="2" max="2" width="9" customWidth="1"/>
    <col min="3" max="3" width="43.33203125" customWidth="1"/>
    <col min="4" max="4" width="21.5546875" customWidth="1"/>
    <col min="5" max="5" width="13.6640625" customWidth="1"/>
    <col min="6" max="6" width="15.109375" customWidth="1"/>
    <col min="7" max="7" width="20.44140625" customWidth="1"/>
    <col min="8" max="8" width="9.44140625" customWidth="1"/>
    <col min="9" max="26" width="8.88671875" customWidth="1"/>
  </cols>
  <sheetData>
    <row r="1" spans="1:8" ht="14.4" x14ac:dyDescent="0.3">
      <c r="A1" s="27" t="s">
        <v>1</v>
      </c>
      <c r="B1" s="27" t="s">
        <v>2</v>
      </c>
      <c r="C1" s="27" t="s">
        <v>3</v>
      </c>
      <c r="D1" s="27" t="s">
        <v>4</v>
      </c>
      <c r="E1" s="27" t="s">
        <v>20</v>
      </c>
      <c r="F1" s="27" t="s">
        <v>21</v>
      </c>
      <c r="G1" s="27" t="s">
        <v>637</v>
      </c>
      <c r="H1" s="28" t="s">
        <v>638</v>
      </c>
    </row>
    <row r="2" spans="1:8" ht="14.4" x14ac:dyDescent="0.3">
      <c r="A2" s="29">
        <v>10</v>
      </c>
      <c r="B2" s="19" t="s">
        <v>13</v>
      </c>
      <c r="C2" s="19" t="s">
        <v>14</v>
      </c>
      <c r="D2" s="19" t="s">
        <v>15</v>
      </c>
      <c r="E2" s="19">
        <v>600</v>
      </c>
      <c r="F2" s="19">
        <v>3000</v>
      </c>
      <c r="G2" s="19" t="s">
        <v>639</v>
      </c>
      <c r="H2" s="1">
        <v>7.6050000000000004</v>
      </c>
    </row>
    <row r="3" spans="1:8" ht="14.4" x14ac:dyDescent="0.3">
      <c r="A3" s="29">
        <v>10</v>
      </c>
      <c r="B3" s="19" t="s">
        <v>13</v>
      </c>
      <c r="C3" s="19" t="s">
        <v>14</v>
      </c>
      <c r="D3" s="19" t="s">
        <v>15</v>
      </c>
      <c r="E3" s="19">
        <v>600</v>
      </c>
      <c r="F3" s="19">
        <v>3000</v>
      </c>
      <c r="G3" s="19" t="s">
        <v>640</v>
      </c>
      <c r="H3" s="1">
        <v>0.9</v>
      </c>
    </row>
    <row r="4" spans="1:8" ht="14.4" x14ac:dyDescent="0.3">
      <c r="A4" s="29">
        <v>10</v>
      </c>
      <c r="B4" s="19" t="s">
        <v>13</v>
      </c>
      <c r="C4" s="19" t="s">
        <v>14</v>
      </c>
      <c r="D4" s="19" t="s">
        <v>15</v>
      </c>
      <c r="E4" s="19">
        <v>600</v>
      </c>
      <c r="F4" s="19">
        <v>3000</v>
      </c>
      <c r="G4" s="19" t="s">
        <v>641</v>
      </c>
      <c r="H4" s="1">
        <v>0.41666666666666702</v>
      </c>
    </row>
    <row r="5" spans="1:8" ht="14.4" x14ac:dyDescent="0.3">
      <c r="A5" s="29">
        <v>10</v>
      </c>
      <c r="B5" s="19" t="s">
        <v>13</v>
      </c>
      <c r="C5" s="19" t="s">
        <v>14</v>
      </c>
      <c r="D5" s="19" t="s">
        <v>15</v>
      </c>
      <c r="E5" s="19">
        <v>600</v>
      </c>
      <c r="F5" s="19">
        <v>3000</v>
      </c>
      <c r="G5" s="19" t="s">
        <v>642</v>
      </c>
      <c r="H5" s="1">
        <v>1.25</v>
      </c>
    </row>
    <row r="6" spans="1:8" ht="14.4" x14ac:dyDescent="0.3">
      <c r="A6" s="29">
        <v>10</v>
      </c>
      <c r="B6" s="19" t="s">
        <v>13</v>
      </c>
      <c r="C6" s="19" t="s">
        <v>14</v>
      </c>
      <c r="D6" s="19" t="s">
        <v>15</v>
      </c>
      <c r="E6" s="19">
        <v>600</v>
      </c>
      <c r="F6" s="19">
        <v>3000</v>
      </c>
      <c r="G6" s="19" t="s">
        <v>643</v>
      </c>
      <c r="H6" s="1">
        <v>0.6</v>
      </c>
    </row>
    <row r="7" spans="1:8" ht="14.4" x14ac:dyDescent="0.3">
      <c r="A7" s="29">
        <v>10</v>
      </c>
      <c r="B7" s="19" t="s">
        <v>13</v>
      </c>
      <c r="C7" s="19" t="s">
        <v>14</v>
      </c>
      <c r="D7" s="19" t="s">
        <v>15</v>
      </c>
      <c r="E7" s="19">
        <v>600</v>
      </c>
      <c r="F7" s="19">
        <v>3000</v>
      </c>
      <c r="G7" s="19" t="s">
        <v>644</v>
      </c>
      <c r="H7" s="1">
        <v>0.3</v>
      </c>
    </row>
    <row r="8" spans="1:8" ht="14.4" x14ac:dyDescent="0.3">
      <c r="A8" s="29">
        <v>10</v>
      </c>
      <c r="B8" s="19" t="s">
        <v>13</v>
      </c>
      <c r="C8" s="19" t="s">
        <v>14</v>
      </c>
      <c r="D8" s="19" t="s">
        <v>15</v>
      </c>
      <c r="E8" s="19">
        <v>600</v>
      </c>
      <c r="F8" s="19">
        <v>3000</v>
      </c>
      <c r="G8" s="19" t="s">
        <v>645</v>
      </c>
      <c r="H8" s="1">
        <v>3.6</v>
      </c>
    </row>
    <row r="9" spans="1:8" ht="14.4" x14ac:dyDescent="0.3">
      <c r="A9" s="29">
        <v>10</v>
      </c>
      <c r="B9" s="19" t="s">
        <v>13</v>
      </c>
      <c r="C9" s="19" t="s">
        <v>14</v>
      </c>
      <c r="D9" s="19" t="s">
        <v>15</v>
      </c>
      <c r="E9" s="19">
        <v>600</v>
      </c>
      <c r="F9" s="19">
        <v>3000</v>
      </c>
      <c r="G9" s="19" t="s">
        <v>646</v>
      </c>
      <c r="H9" s="1">
        <v>0.25</v>
      </c>
    </row>
    <row r="10" spans="1:8" ht="14.4" x14ac:dyDescent="0.3">
      <c r="A10" s="29">
        <v>10</v>
      </c>
      <c r="B10" s="19" t="s">
        <v>13</v>
      </c>
      <c r="C10" s="19" t="s">
        <v>14</v>
      </c>
      <c r="D10" s="19" t="s">
        <v>15</v>
      </c>
      <c r="E10" s="19">
        <v>600</v>
      </c>
      <c r="F10" s="19">
        <v>3000</v>
      </c>
      <c r="G10" s="19" t="s">
        <v>647</v>
      </c>
      <c r="H10" s="1">
        <v>0.55200000000000005</v>
      </c>
    </row>
    <row r="11" spans="1:8" ht="14.4" x14ac:dyDescent="0.3">
      <c r="A11" s="29">
        <v>10</v>
      </c>
      <c r="B11" s="19" t="s">
        <v>13</v>
      </c>
      <c r="C11" s="19" t="s">
        <v>14</v>
      </c>
      <c r="D11" s="19" t="s">
        <v>15</v>
      </c>
      <c r="E11" s="19">
        <v>600</v>
      </c>
      <c r="F11" s="19">
        <v>3000</v>
      </c>
      <c r="G11" s="19" t="s">
        <v>648</v>
      </c>
      <c r="H11" s="1">
        <v>0.52064999999999995</v>
      </c>
    </row>
    <row r="12" spans="1:8" ht="14.4" x14ac:dyDescent="0.3">
      <c r="A12" s="30">
        <v>10</v>
      </c>
      <c r="B12" s="21" t="s">
        <v>13</v>
      </c>
      <c r="C12" s="21" t="s">
        <v>14</v>
      </c>
      <c r="D12" s="21" t="s">
        <v>15</v>
      </c>
      <c r="E12" s="21">
        <v>600</v>
      </c>
      <c r="F12" s="21">
        <v>3000</v>
      </c>
      <c r="G12" s="21" t="s">
        <v>649</v>
      </c>
      <c r="H12" s="31">
        <v>0.5</v>
      </c>
    </row>
    <row r="13" spans="1:8" ht="14.4" x14ac:dyDescent="0.3">
      <c r="A13" s="32">
        <v>20</v>
      </c>
      <c r="B13" s="33" t="s">
        <v>17</v>
      </c>
      <c r="C13" s="33" t="s">
        <v>18</v>
      </c>
      <c r="D13" s="33" t="s">
        <v>19</v>
      </c>
      <c r="E13" s="33">
        <v>600</v>
      </c>
      <c r="F13" s="33">
        <v>3000</v>
      </c>
      <c r="G13" s="33" t="s">
        <v>650</v>
      </c>
      <c r="H13" s="34">
        <v>1</v>
      </c>
    </row>
    <row r="14" spans="1:8" ht="14.4" x14ac:dyDescent="0.3">
      <c r="A14" s="30">
        <v>20</v>
      </c>
      <c r="B14" s="21" t="s">
        <v>17</v>
      </c>
      <c r="C14" s="21" t="s">
        <v>18</v>
      </c>
      <c r="D14" s="21" t="s">
        <v>19</v>
      </c>
      <c r="E14" s="21">
        <v>600</v>
      </c>
      <c r="F14" s="21">
        <v>3000</v>
      </c>
      <c r="G14" s="21" t="s">
        <v>647</v>
      </c>
      <c r="H14" s="35">
        <v>3.0000000000000001E-3</v>
      </c>
    </row>
    <row r="15" spans="1:8" ht="14.4" x14ac:dyDescent="0.3">
      <c r="H15" s="1"/>
    </row>
    <row r="16" spans="1:8" ht="14.4" x14ac:dyDescent="0.3">
      <c r="H16" s="1"/>
    </row>
    <row r="17" spans="8:8" ht="14.4" x14ac:dyDescent="0.3">
      <c r="H17" s="1"/>
    </row>
    <row r="18" spans="8:8" ht="14.4" x14ac:dyDescent="0.3">
      <c r="H18" s="1"/>
    </row>
    <row r="19" spans="8:8" ht="14.4" x14ac:dyDescent="0.3">
      <c r="H19" s="1"/>
    </row>
    <row r="20" spans="8:8" ht="14.4" x14ac:dyDescent="0.3">
      <c r="H20" s="1"/>
    </row>
    <row r="21" spans="8:8" ht="15.75" customHeight="1" x14ac:dyDescent="0.3">
      <c r="H21" s="1"/>
    </row>
    <row r="22" spans="8:8" ht="15.75" customHeight="1" x14ac:dyDescent="0.3">
      <c r="H22" s="1"/>
    </row>
    <row r="23" spans="8:8" ht="15.75" customHeight="1" x14ac:dyDescent="0.3">
      <c r="H23" s="1"/>
    </row>
    <row r="24" spans="8:8" ht="15.75" customHeight="1" x14ac:dyDescent="0.3">
      <c r="H24" s="1"/>
    </row>
    <row r="25" spans="8:8" ht="15.75" customHeight="1" x14ac:dyDescent="0.3">
      <c r="H25" s="1"/>
    </row>
    <row r="26" spans="8:8" ht="15.75" customHeight="1" x14ac:dyDescent="0.3">
      <c r="H26" s="1"/>
    </row>
    <row r="27" spans="8:8" ht="15.75" customHeight="1" x14ac:dyDescent="0.3">
      <c r="H27" s="1"/>
    </row>
    <row r="28" spans="8:8" ht="15.75" customHeight="1" x14ac:dyDescent="0.3">
      <c r="H28" s="1"/>
    </row>
    <row r="29" spans="8:8" ht="15.75" customHeight="1" x14ac:dyDescent="0.3">
      <c r="H29" s="1"/>
    </row>
    <row r="30" spans="8:8" ht="15.75" customHeight="1" x14ac:dyDescent="0.3">
      <c r="H30" s="1"/>
    </row>
    <row r="31" spans="8:8" ht="15.75" customHeight="1" x14ac:dyDescent="0.3">
      <c r="H31" s="1"/>
    </row>
    <row r="32" spans="8:8" ht="15.75" customHeight="1" x14ac:dyDescent="0.3">
      <c r="H32" s="1"/>
    </row>
    <row r="33" spans="8:8" ht="15.75" customHeight="1" x14ac:dyDescent="0.3">
      <c r="H33" s="1"/>
    </row>
    <row r="34" spans="8:8" ht="15.75" customHeight="1" x14ac:dyDescent="0.3">
      <c r="H34" s="1"/>
    </row>
    <row r="35" spans="8:8" ht="15.75" customHeight="1" x14ac:dyDescent="0.3">
      <c r="H35" s="1"/>
    </row>
    <row r="36" spans="8:8" ht="15.75" customHeight="1" x14ac:dyDescent="0.3">
      <c r="H36" s="1"/>
    </row>
    <row r="37" spans="8:8" ht="15.75" customHeight="1" x14ac:dyDescent="0.3">
      <c r="H37" s="1"/>
    </row>
    <row r="38" spans="8:8" ht="15.75" customHeight="1" x14ac:dyDescent="0.3">
      <c r="H38" s="1"/>
    </row>
    <row r="39" spans="8:8" ht="15.75" customHeight="1" x14ac:dyDescent="0.3">
      <c r="H39" s="1"/>
    </row>
    <row r="40" spans="8:8" ht="15.75" customHeight="1" x14ac:dyDescent="0.3">
      <c r="H40" s="1"/>
    </row>
    <row r="41" spans="8:8" ht="15.75" customHeight="1" x14ac:dyDescent="0.3">
      <c r="H41" s="1"/>
    </row>
    <row r="42" spans="8:8" ht="15.75" customHeight="1" x14ac:dyDescent="0.3">
      <c r="H42" s="1"/>
    </row>
    <row r="43" spans="8:8" ht="15.75" customHeight="1" x14ac:dyDescent="0.3">
      <c r="H43" s="1"/>
    </row>
    <row r="44" spans="8:8" ht="15.75" customHeight="1" x14ac:dyDescent="0.3">
      <c r="H44" s="1"/>
    </row>
    <row r="45" spans="8:8" ht="15.75" customHeight="1" x14ac:dyDescent="0.3">
      <c r="H45" s="1"/>
    </row>
    <row r="46" spans="8:8" ht="15.75" customHeight="1" x14ac:dyDescent="0.3">
      <c r="H46" s="1"/>
    </row>
    <row r="47" spans="8:8" ht="15.75" customHeight="1" x14ac:dyDescent="0.3">
      <c r="H47" s="1"/>
    </row>
    <row r="48" spans="8:8" ht="15.75" customHeight="1" x14ac:dyDescent="0.3">
      <c r="H48" s="1"/>
    </row>
    <row r="49" spans="8:8" ht="15.75" customHeight="1" x14ac:dyDescent="0.3">
      <c r="H49" s="1"/>
    </row>
    <row r="50" spans="8:8" ht="15.75" customHeight="1" x14ac:dyDescent="0.3">
      <c r="H50" s="1"/>
    </row>
    <row r="51" spans="8:8" ht="15.75" customHeight="1" x14ac:dyDescent="0.3">
      <c r="H51" s="1"/>
    </row>
    <row r="52" spans="8:8" ht="15.75" customHeight="1" x14ac:dyDescent="0.3">
      <c r="H52" s="1"/>
    </row>
    <row r="53" spans="8:8" ht="15.75" customHeight="1" x14ac:dyDescent="0.3">
      <c r="H53" s="1"/>
    </row>
    <row r="54" spans="8:8" ht="15.75" customHeight="1" x14ac:dyDescent="0.3">
      <c r="H54" s="1"/>
    </row>
    <row r="55" spans="8:8" ht="15.75" customHeight="1" x14ac:dyDescent="0.3">
      <c r="H55" s="1"/>
    </row>
    <row r="56" spans="8:8" ht="15.75" customHeight="1" x14ac:dyDescent="0.3">
      <c r="H56" s="1"/>
    </row>
    <row r="57" spans="8:8" ht="15.75" customHeight="1" x14ac:dyDescent="0.3">
      <c r="H57" s="1"/>
    </row>
    <row r="58" spans="8:8" ht="15.75" customHeight="1" x14ac:dyDescent="0.3">
      <c r="H58" s="1"/>
    </row>
    <row r="59" spans="8:8" ht="15.75" customHeight="1" x14ac:dyDescent="0.3">
      <c r="H59" s="1"/>
    </row>
    <row r="60" spans="8:8" ht="15.75" customHeight="1" x14ac:dyDescent="0.3">
      <c r="H60" s="1"/>
    </row>
    <row r="61" spans="8:8" ht="15.75" customHeight="1" x14ac:dyDescent="0.3">
      <c r="H61" s="1"/>
    </row>
    <row r="62" spans="8:8" ht="15.75" customHeight="1" x14ac:dyDescent="0.3">
      <c r="H62" s="1"/>
    </row>
    <row r="63" spans="8:8" ht="15.75" customHeight="1" x14ac:dyDescent="0.3">
      <c r="H63" s="1"/>
    </row>
    <row r="64" spans="8:8" ht="15.75" customHeight="1" x14ac:dyDescent="0.3">
      <c r="H64" s="1"/>
    </row>
    <row r="65" spans="8:8" ht="15.75" customHeight="1" x14ac:dyDescent="0.3">
      <c r="H65" s="1"/>
    </row>
    <row r="66" spans="8:8" ht="15.75" customHeight="1" x14ac:dyDescent="0.3">
      <c r="H66" s="1"/>
    </row>
    <row r="67" spans="8:8" ht="15.75" customHeight="1" x14ac:dyDescent="0.3">
      <c r="H67" s="1"/>
    </row>
    <row r="68" spans="8:8" ht="15.75" customHeight="1" x14ac:dyDescent="0.3">
      <c r="H68" s="1"/>
    </row>
    <row r="69" spans="8:8" ht="15.75" customHeight="1" x14ac:dyDescent="0.3">
      <c r="H69" s="1"/>
    </row>
    <row r="70" spans="8:8" ht="15.75" customHeight="1" x14ac:dyDescent="0.3">
      <c r="H70" s="1"/>
    </row>
    <row r="71" spans="8:8" ht="15.75" customHeight="1" x14ac:dyDescent="0.3">
      <c r="H71" s="1"/>
    </row>
    <row r="72" spans="8:8" ht="15.75" customHeight="1" x14ac:dyDescent="0.3">
      <c r="H72" s="1"/>
    </row>
    <row r="73" spans="8:8" ht="15.75" customHeight="1" x14ac:dyDescent="0.3">
      <c r="H73" s="1"/>
    </row>
    <row r="74" spans="8:8" ht="15.75" customHeight="1" x14ac:dyDescent="0.3">
      <c r="H74" s="1"/>
    </row>
    <row r="75" spans="8:8" ht="15.75" customHeight="1" x14ac:dyDescent="0.3">
      <c r="H75" s="1"/>
    </row>
    <row r="76" spans="8:8" ht="15.75" customHeight="1" x14ac:dyDescent="0.3">
      <c r="H76" s="1"/>
    </row>
    <row r="77" spans="8:8" ht="15.75" customHeight="1" x14ac:dyDescent="0.3">
      <c r="H77" s="1"/>
    </row>
    <row r="78" spans="8:8" ht="15.75" customHeight="1" x14ac:dyDescent="0.3">
      <c r="H78" s="1"/>
    </row>
    <row r="79" spans="8:8" ht="15.75" customHeight="1" x14ac:dyDescent="0.3">
      <c r="H79" s="1"/>
    </row>
    <row r="80" spans="8:8" ht="15.75" customHeight="1" x14ac:dyDescent="0.3">
      <c r="H80" s="1"/>
    </row>
    <row r="81" spans="8:8" ht="15.75" customHeight="1" x14ac:dyDescent="0.3">
      <c r="H81" s="1"/>
    </row>
    <row r="82" spans="8:8" ht="15.75" customHeight="1" x14ac:dyDescent="0.3">
      <c r="H82" s="1"/>
    </row>
    <row r="83" spans="8:8" ht="15.75" customHeight="1" x14ac:dyDescent="0.3">
      <c r="H83" s="1"/>
    </row>
    <row r="84" spans="8:8" ht="15.75" customHeight="1" x14ac:dyDescent="0.3">
      <c r="H84" s="1"/>
    </row>
    <row r="85" spans="8:8" ht="15.75" customHeight="1" x14ac:dyDescent="0.3">
      <c r="H85" s="1"/>
    </row>
    <row r="86" spans="8:8" ht="15.75" customHeight="1" x14ac:dyDescent="0.3">
      <c r="H86" s="1"/>
    </row>
    <row r="87" spans="8:8" ht="15.75" customHeight="1" x14ac:dyDescent="0.3">
      <c r="H87" s="1"/>
    </row>
    <row r="88" spans="8:8" ht="15.75" customHeight="1" x14ac:dyDescent="0.3">
      <c r="H88" s="1"/>
    </row>
    <row r="89" spans="8:8" ht="15.75" customHeight="1" x14ac:dyDescent="0.3">
      <c r="H89" s="1"/>
    </row>
    <row r="90" spans="8:8" ht="15.75" customHeight="1" x14ac:dyDescent="0.3">
      <c r="H90" s="1"/>
    </row>
    <row r="91" spans="8:8" ht="15.75" customHeight="1" x14ac:dyDescent="0.3">
      <c r="H91" s="1"/>
    </row>
    <row r="92" spans="8:8" ht="15.75" customHeight="1" x14ac:dyDescent="0.3">
      <c r="H92" s="1"/>
    </row>
    <row r="93" spans="8:8" ht="15.75" customHeight="1" x14ac:dyDescent="0.3">
      <c r="H93" s="1"/>
    </row>
    <row r="94" spans="8:8" ht="15.75" customHeight="1" x14ac:dyDescent="0.3">
      <c r="H94" s="1"/>
    </row>
    <row r="95" spans="8:8" ht="15.75" customHeight="1" x14ac:dyDescent="0.3">
      <c r="H95" s="1"/>
    </row>
    <row r="96" spans="8:8" ht="15.75" customHeight="1" x14ac:dyDescent="0.3">
      <c r="H96" s="1"/>
    </row>
    <row r="97" spans="8:8" ht="15.75" customHeight="1" x14ac:dyDescent="0.3">
      <c r="H97" s="1"/>
    </row>
    <row r="98" spans="8:8" ht="15.75" customHeight="1" x14ac:dyDescent="0.3">
      <c r="H98" s="1"/>
    </row>
    <row r="99" spans="8:8" ht="15.75" customHeight="1" x14ac:dyDescent="0.3">
      <c r="H99" s="1"/>
    </row>
    <row r="100" spans="8:8" ht="15.75" customHeight="1" x14ac:dyDescent="0.3">
      <c r="H100" s="1"/>
    </row>
    <row r="101" spans="8:8" ht="15.75" customHeight="1" x14ac:dyDescent="0.3">
      <c r="H101" s="1"/>
    </row>
    <row r="102" spans="8:8" ht="15.75" customHeight="1" x14ac:dyDescent="0.3">
      <c r="H102" s="1"/>
    </row>
    <row r="103" spans="8:8" ht="15.75" customHeight="1" x14ac:dyDescent="0.3">
      <c r="H103" s="1"/>
    </row>
    <row r="104" spans="8:8" ht="15.75" customHeight="1" x14ac:dyDescent="0.3">
      <c r="H104" s="1"/>
    </row>
    <row r="105" spans="8:8" ht="15.75" customHeight="1" x14ac:dyDescent="0.3">
      <c r="H105" s="1"/>
    </row>
    <row r="106" spans="8:8" ht="15.75" customHeight="1" x14ac:dyDescent="0.3">
      <c r="H106" s="1"/>
    </row>
    <row r="107" spans="8:8" ht="15.75" customHeight="1" x14ac:dyDescent="0.3">
      <c r="H107" s="1"/>
    </row>
    <row r="108" spans="8:8" ht="15.75" customHeight="1" x14ac:dyDescent="0.3">
      <c r="H108" s="1"/>
    </row>
    <row r="109" spans="8:8" ht="15.75" customHeight="1" x14ac:dyDescent="0.3">
      <c r="H109" s="1"/>
    </row>
    <row r="110" spans="8:8" ht="15.75" customHeight="1" x14ac:dyDescent="0.3">
      <c r="H110" s="1"/>
    </row>
    <row r="111" spans="8:8" ht="15.75" customHeight="1" x14ac:dyDescent="0.3">
      <c r="H111" s="1"/>
    </row>
    <row r="112" spans="8:8" ht="15.75" customHeight="1" x14ac:dyDescent="0.3">
      <c r="H112" s="1"/>
    </row>
    <row r="113" spans="8:8" ht="15.75" customHeight="1" x14ac:dyDescent="0.3">
      <c r="H113" s="1"/>
    </row>
    <row r="114" spans="8:8" ht="15.75" customHeight="1" x14ac:dyDescent="0.3">
      <c r="H114" s="1"/>
    </row>
    <row r="115" spans="8:8" ht="15.75" customHeight="1" x14ac:dyDescent="0.3">
      <c r="H115" s="1"/>
    </row>
    <row r="116" spans="8:8" ht="15.75" customHeight="1" x14ac:dyDescent="0.3">
      <c r="H116" s="1"/>
    </row>
    <row r="117" spans="8:8" ht="15.75" customHeight="1" x14ac:dyDescent="0.3">
      <c r="H117" s="1"/>
    </row>
    <row r="118" spans="8:8" ht="15.75" customHeight="1" x14ac:dyDescent="0.3">
      <c r="H118" s="1"/>
    </row>
    <row r="119" spans="8:8" ht="15.75" customHeight="1" x14ac:dyDescent="0.3">
      <c r="H119" s="1"/>
    </row>
    <row r="120" spans="8:8" ht="15.75" customHeight="1" x14ac:dyDescent="0.3">
      <c r="H120" s="1"/>
    </row>
    <row r="121" spans="8:8" ht="15.75" customHeight="1" x14ac:dyDescent="0.3">
      <c r="H121" s="1"/>
    </row>
    <row r="122" spans="8:8" ht="15.75" customHeight="1" x14ac:dyDescent="0.3">
      <c r="H122" s="1"/>
    </row>
    <row r="123" spans="8:8" ht="15.75" customHeight="1" x14ac:dyDescent="0.3">
      <c r="H123" s="1"/>
    </row>
    <row r="124" spans="8:8" ht="15.75" customHeight="1" x14ac:dyDescent="0.3">
      <c r="H124" s="1"/>
    </row>
    <row r="125" spans="8:8" ht="15.75" customHeight="1" x14ac:dyDescent="0.3">
      <c r="H125" s="1"/>
    </row>
    <row r="126" spans="8:8" ht="15.75" customHeight="1" x14ac:dyDescent="0.3">
      <c r="H126" s="1"/>
    </row>
    <row r="127" spans="8:8" ht="15.75" customHeight="1" x14ac:dyDescent="0.3">
      <c r="H127" s="1"/>
    </row>
    <row r="128" spans="8:8" ht="15.75" customHeight="1" x14ac:dyDescent="0.3">
      <c r="H128" s="1"/>
    </row>
    <row r="129" spans="8:8" ht="15.75" customHeight="1" x14ac:dyDescent="0.3">
      <c r="H129" s="1"/>
    </row>
    <row r="130" spans="8:8" ht="15.75" customHeight="1" x14ac:dyDescent="0.3">
      <c r="H130" s="1"/>
    </row>
    <row r="131" spans="8:8" ht="15.75" customHeight="1" x14ac:dyDescent="0.3">
      <c r="H131" s="1"/>
    </row>
    <row r="132" spans="8:8" ht="15.75" customHeight="1" x14ac:dyDescent="0.3">
      <c r="H132" s="1"/>
    </row>
    <row r="133" spans="8:8" ht="15.75" customHeight="1" x14ac:dyDescent="0.3">
      <c r="H133" s="1"/>
    </row>
    <row r="134" spans="8:8" ht="15.75" customHeight="1" x14ac:dyDescent="0.3">
      <c r="H134" s="1"/>
    </row>
    <row r="135" spans="8:8" ht="15.75" customHeight="1" x14ac:dyDescent="0.3">
      <c r="H135" s="1"/>
    </row>
    <row r="136" spans="8:8" ht="15.75" customHeight="1" x14ac:dyDescent="0.3">
      <c r="H136" s="1"/>
    </row>
    <row r="137" spans="8:8" ht="15.75" customHeight="1" x14ac:dyDescent="0.3">
      <c r="H137" s="1"/>
    </row>
    <row r="138" spans="8:8" ht="15.75" customHeight="1" x14ac:dyDescent="0.3">
      <c r="H138" s="1"/>
    </row>
    <row r="139" spans="8:8" ht="15.75" customHeight="1" x14ac:dyDescent="0.3">
      <c r="H139" s="1"/>
    </row>
    <row r="140" spans="8:8" ht="15.75" customHeight="1" x14ac:dyDescent="0.3">
      <c r="H140" s="1"/>
    </row>
    <row r="141" spans="8:8" ht="15.75" customHeight="1" x14ac:dyDescent="0.3">
      <c r="H141" s="1"/>
    </row>
    <row r="142" spans="8:8" ht="15.75" customHeight="1" x14ac:dyDescent="0.3">
      <c r="H142" s="1"/>
    </row>
    <row r="143" spans="8:8" ht="15.75" customHeight="1" x14ac:dyDescent="0.3">
      <c r="H143" s="1"/>
    </row>
    <row r="144" spans="8:8" ht="15.75" customHeight="1" x14ac:dyDescent="0.3">
      <c r="H144" s="1"/>
    </row>
    <row r="145" spans="8:8" ht="15.75" customHeight="1" x14ac:dyDescent="0.3">
      <c r="H145" s="1"/>
    </row>
    <row r="146" spans="8:8" ht="15.75" customHeight="1" x14ac:dyDescent="0.3">
      <c r="H146" s="1"/>
    </row>
    <row r="147" spans="8:8" ht="15.75" customHeight="1" x14ac:dyDescent="0.3">
      <c r="H147" s="1"/>
    </row>
    <row r="148" spans="8:8" ht="15.75" customHeight="1" x14ac:dyDescent="0.3">
      <c r="H148" s="1"/>
    </row>
    <row r="149" spans="8:8" ht="15.75" customHeight="1" x14ac:dyDescent="0.3">
      <c r="H149" s="1"/>
    </row>
    <row r="150" spans="8:8" ht="15.75" customHeight="1" x14ac:dyDescent="0.3">
      <c r="H150" s="1"/>
    </row>
    <row r="151" spans="8:8" ht="15.75" customHeight="1" x14ac:dyDescent="0.3">
      <c r="H151" s="1"/>
    </row>
    <row r="152" spans="8:8" ht="15.75" customHeight="1" x14ac:dyDescent="0.3">
      <c r="H152" s="1"/>
    </row>
    <row r="153" spans="8:8" ht="15.75" customHeight="1" x14ac:dyDescent="0.3">
      <c r="H153" s="1"/>
    </row>
    <row r="154" spans="8:8" ht="15.75" customHeight="1" x14ac:dyDescent="0.3">
      <c r="H154" s="1"/>
    </row>
    <row r="155" spans="8:8" ht="15.75" customHeight="1" x14ac:dyDescent="0.3">
      <c r="H155" s="1"/>
    </row>
    <row r="156" spans="8:8" ht="15.75" customHeight="1" x14ac:dyDescent="0.3">
      <c r="H156" s="1"/>
    </row>
    <row r="157" spans="8:8" ht="15.75" customHeight="1" x14ac:dyDescent="0.3">
      <c r="H157" s="1"/>
    </row>
    <row r="158" spans="8:8" ht="15.75" customHeight="1" x14ac:dyDescent="0.3">
      <c r="H158" s="1"/>
    </row>
    <row r="159" spans="8:8" ht="15.75" customHeight="1" x14ac:dyDescent="0.3">
      <c r="H159" s="1"/>
    </row>
    <row r="160" spans="8:8" ht="15.75" customHeight="1" x14ac:dyDescent="0.3">
      <c r="H160" s="1"/>
    </row>
    <row r="161" spans="8:8" ht="15.75" customHeight="1" x14ac:dyDescent="0.3">
      <c r="H161" s="1"/>
    </row>
    <row r="162" spans="8:8" ht="15.75" customHeight="1" x14ac:dyDescent="0.3">
      <c r="H162" s="1"/>
    </row>
    <row r="163" spans="8:8" ht="15.75" customHeight="1" x14ac:dyDescent="0.3">
      <c r="H163" s="1"/>
    </row>
    <row r="164" spans="8:8" ht="15.75" customHeight="1" x14ac:dyDescent="0.3">
      <c r="H164" s="1"/>
    </row>
    <row r="165" spans="8:8" ht="15.75" customHeight="1" x14ac:dyDescent="0.3">
      <c r="H165" s="1"/>
    </row>
    <row r="166" spans="8:8" ht="15.75" customHeight="1" x14ac:dyDescent="0.3">
      <c r="H166" s="1"/>
    </row>
    <row r="167" spans="8:8" ht="15.75" customHeight="1" x14ac:dyDescent="0.3">
      <c r="H167" s="1"/>
    </row>
    <row r="168" spans="8:8" ht="15.75" customHeight="1" x14ac:dyDescent="0.3">
      <c r="H168" s="1"/>
    </row>
    <row r="169" spans="8:8" ht="15.75" customHeight="1" x14ac:dyDescent="0.3">
      <c r="H169" s="1"/>
    </row>
    <row r="170" spans="8:8" ht="15.75" customHeight="1" x14ac:dyDescent="0.3">
      <c r="H170" s="1"/>
    </row>
    <row r="171" spans="8:8" ht="15.75" customHeight="1" x14ac:dyDescent="0.3">
      <c r="H171" s="1"/>
    </row>
    <row r="172" spans="8:8" ht="15.75" customHeight="1" x14ac:dyDescent="0.3">
      <c r="H172" s="1"/>
    </row>
    <row r="173" spans="8:8" ht="15.75" customHeight="1" x14ac:dyDescent="0.3">
      <c r="H173" s="1"/>
    </row>
    <row r="174" spans="8:8" ht="15.75" customHeight="1" x14ac:dyDescent="0.3">
      <c r="H174" s="1"/>
    </row>
    <row r="175" spans="8:8" ht="15.75" customHeight="1" x14ac:dyDescent="0.3">
      <c r="H175" s="1"/>
    </row>
    <row r="176" spans="8:8" ht="15.75" customHeight="1" x14ac:dyDescent="0.3">
      <c r="H176" s="1"/>
    </row>
    <row r="177" spans="8:8" ht="15.75" customHeight="1" x14ac:dyDescent="0.3">
      <c r="H177" s="1"/>
    </row>
    <row r="178" spans="8:8" ht="15.75" customHeight="1" x14ac:dyDescent="0.3">
      <c r="H178" s="1"/>
    </row>
    <row r="179" spans="8:8" ht="15.75" customHeight="1" x14ac:dyDescent="0.3">
      <c r="H179" s="1"/>
    </row>
    <row r="180" spans="8:8" ht="15.75" customHeight="1" x14ac:dyDescent="0.3">
      <c r="H180" s="1"/>
    </row>
    <row r="181" spans="8:8" ht="15.75" customHeight="1" x14ac:dyDescent="0.3">
      <c r="H181" s="1"/>
    </row>
    <row r="182" spans="8:8" ht="15.75" customHeight="1" x14ac:dyDescent="0.3">
      <c r="H182" s="1"/>
    </row>
    <row r="183" spans="8:8" ht="15.75" customHeight="1" x14ac:dyDescent="0.3">
      <c r="H183" s="1"/>
    </row>
    <row r="184" spans="8:8" ht="15.75" customHeight="1" x14ac:dyDescent="0.3">
      <c r="H184" s="1"/>
    </row>
    <row r="185" spans="8:8" ht="15.75" customHeight="1" x14ac:dyDescent="0.3">
      <c r="H185" s="1"/>
    </row>
    <row r="186" spans="8:8" ht="15.75" customHeight="1" x14ac:dyDescent="0.3">
      <c r="H186" s="1"/>
    </row>
    <row r="187" spans="8:8" ht="15.75" customHeight="1" x14ac:dyDescent="0.3">
      <c r="H187" s="1"/>
    </row>
    <row r="188" spans="8:8" ht="15.75" customHeight="1" x14ac:dyDescent="0.3">
      <c r="H188" s="1"/>
    </row>
    <row r="189" spans="8:8" ht="15.75" customHeight="1" x14ac:dyDescent="0.3">
      <c r="H189" s="1"/>
    </row>
    <row r="190" spans="8:8" ht="15.75" customHeight="1" x14ac:dyDescent="0.3">
      <c r="H190" s="1"/>
    </row>
    <row r="191" spans="8:8" ht="15.75" customHeight="1" x14ac:dyDescent="0.3">
      <c r="H191" s="1"/>
    </row>
    <row r="192" spans="8:8" ht="15.75" customHeight="1" x14ac:dyDescent="0.3">
      <c r="H192" s="1"/>
    </row>
    <row r="193" spans="8:8" ht="15.75" customHeight="1" x14ac:dyDescent="0.3">
      <c r="H193" s="1"/>
    </row>
    <row r="194" spans="8:8" ht="15.75" customHeight="1" x14ac:dyDescent="0.3">
      <c r="H194" s="1"/>
    </row>
    <row r="195" spans="8:8" ht="15.75" customHeight="1" x14ac:dyDescent="0.3">
      <c r="H195" s="1"/>
    </row>
    <row r="196" spans="8:8" ht="15.75" customHeight="1" x14ac:dyDescent="0.3">
      <c r="H196" s="1"/>
    </row>
    <row r="197" spans="8:8" ht="15.75" customHeight="1" x14ac:dyDescent="0.3">
      <c r="H197" s="1"/>
    </row>
    <row r="198" spans="8:8" ht="15.75" customHeight="1" x14ac:dyDescent="0.3">
      <c r="H198" s="1"/>
    </row>
    <row r="199" spans="8:8" ht="15.75" customHeight="1" x14ac:dyDescent="0.3">
      <c r="H199" s="1"/>
    </row>
    <row r="200" spans="8:8" ht="15.75" customHeight="1" x14ac:dyDescent="0.3">
      <c r="H200" s="1"/>
    </row>
    <row r="201" spans="8:8" ht="15.75" customHeight="1" x14ac:dyDescent="0.3">
      <c r="H201" s="1"/>
    </row>
    <row r="202" spans="8:8" ht="15.75" customHeight="1" x14ac:dyDescent="0.3">
      <c r="H202" s="1"/>
    </row>
    <row r="203" spans="8:8" ht="15.75" customHeight="1" x14ac:dyDescent="0.3">
      <c r="H203" s="1"/>
    </row>
    <row r="204" spans="8:8" ht="15.75" customHeight="1" x14ac:dyDescent="0.3">
      <c r="H204" s="1"/>
    </row>
    <row r="205" spans="8:8" ht="15.75" customHeight="1" x14ac:dyDescent="0.3">
      <c r="H205" s="1"/>
    </row>
    <row r="206" spans="8:8" ht="15.75" customHeight="1" x14ac:dyDescent="0.3">
      <c r="H206" s="1"/>
    </row>
    <row r="207" spans="8:8" ht="15.75" customHeight="1" x14ac:dyDescent="0.3">
      <c r="H207" s="1"/>
    </row>
    <row r="208" spans="8:8" ht="15.75" customHeight="1" x14ac:dyDescent="0.3">
      <c r="H208" s="1"/>
    </row>
    <row r="209" spans="8:8" ht="15.75" customHeight="1" x14ac:dyDescent="0.3">
      <c r="H209" s="1"/>
    </row>
    <row r="210" spans="8:8" ht="15.75" customHeight="1" x14ac:dyDescent="0.3">
      <c r="H210" s="1"/>
    </row>
    <row r="211" spans="8:8" ht="15.75" customHeight="1" x14ac:dyDescent="0.3">
      <c r="H211" s="1"/>
    </row>
    <row r="212" spans="8:8" ht="15.75" customHeight="1" x14ac:dyDescent="0.3">
      <c r="H212" s="1"/>
    </row>
    <row r="213" spans="8:8" ht="15.75" customHeight="1" x14ac:dyDescent="0.3">
      <c r="H213" s="1"/>
    </row>
    <row r="214" spans="8:8" ht="15.75" customHeight="1" x14ac:dyDescent="0.3">
      <c r="H214" s="1"/>
    </row>
    <row r="215" spans="8:8" ht="15.75" customHeight="1" x14ac:dyDescent="0.3">
      <c r="H215" s="1"/>
    </row>
    <row r="216" spans="8:8" ht="15.75" customHeight="1" x14ac:dyDescent="0.3">
      <c r="H216" s="1"/>
    </row>
    <row r="217" spans="8:8" ht="15.75" customHeight="1" x14ac:dyDescent="0.3">
      <c r="H217" s="1"/>
    </row>
    <row r="218" spans="8:8" ht="15.75" customHeight="1" x14ac:dyDescent="0.3">
      <c r="H218" s="1"/>
    </row>
    <row r="219" spans="8:8" ht="15.75" customHeight="1" x14ac:dyDescent="0.3">
      <c r="H219" s="1"/>
    </row>
    <row r="220" spans="8:8" ht="15.75" customHeight="1" x14ac:dyDescent="0.3">
      <c r="H220" s="1"/>
    </row>
    <row r="221" spans="8:8" ht="15.75" customHeight="1" x14ac:dyDescent="0.3">
      <c r="H221" s="1"/>
    </row>
    <row r="222" spans="8:8" ht="15.75" customHeight="1" x14ac:dyDescent="0.3">
      <c r="H222" s="1"/>
    </row>
    <row r="223" spans="8:8" ht="15.75" customHeight="1" x14ac:dyDescent="0.3">
      <c r="H223" s="1"/>
    </row>
    <row r="224" spans="8:8" ht="15.75" customHeight="1" x14ac:dyDescent="0.3">
      <c r="H224" s="1"/>
    </row>
    <row r="225" spans="8:8" ht="15.75" customHeight="1" x14ac:dyDescent="0.3">
      <c r="H225" s="1"/>
    </row>
    <row r="226" spans="8:8" ht="15.75" customHeight="1" x14ac:dyDescent="0.3">
      <c r="H226" s="1"/>
    </row>
    <row r="227" spans="8:8" ht="15.75" customHeight="1" x14ac:dyDescent="0.3">
      <c r="H227" s="1"/>
    </row>
    <row r="228" spans="8:8" ht="15.75" customHeight="1" x14ac:dyDescent="0.3">
      <c r="H228" s="1"/>
    </row>
    <row r="229" spans="8:8" ht="15.75" customHeight="1" x14ac:dyDescent="0.3">
      <c r="H229" s="1"/>
    </row>
    <row r="230" spans="8:8" ht="15.75" customHeight="1" x14ac:dyDescent="0.3">
      <c r="H230" s="1"/>
    </row>
    <row r="231" spans="8:8" ht="15.75" customHeight="1" x14ac:dyDescent="0.3">
      <c r="H231" s="1"/>
    </row>
    <row r="232" spans="8:8" ht="15.75" customHeight="1" x14ac:dyDescent="0.3">
      <c r="H232" s="1"/>
    </row>
    <row r="233" spans="8:8" ht="15.75" customHeight="1" x14ac:dyDescent="0.3">
      <c r="H233" s="1"/>
    </row>
    <row r="234" spans="8:8" ht="15.75" customHeight="1" x14ac:dyDescent="0.3">
      <c r="H234" s="1"/>
    </row>
    <row r="235" spans="8:8" ht="15.75" customHeight="1" x14ac:dyDescent="0.3">
      <c r="H235" s="1"/>
    </row>
    <row r="236" spans="8:8" ht="15.75" customHeight="1" x14ac:dyDescent="0.3">
      <c r="H236" s="1"/>
    </row>
    <row r="237" spans="8:8" ht="15.75" customHeight="1" x14ac:dyDescent="0.3">
      <c r="H237" s="1"/>
    </row>
    <row r="238" spans="8:8" ht="15.75" customHeight="1" x14ac:dyDescent="0.3">
      <c r="H238" s="1"/>
    </row>
    <row r="239" spans="8:8" ht="15.75" customHeight="1" x14ac:dyDescent="0.3">
      <c r="H239" s="1"/>
    </row>
    <row r="240" spans="8:8" ht="15.75" customHeight="1" x14ac:dyDescent="0.3">
      <c r="H240" s="1"/>
    </row>
    <row r="241" spans="8:8" ht="15.75" customHeight="1" x14ac:dyDescent="0.3">
      <c r="H241" s="1"/>
    </row>
    <row r="242" spans="8:8" ht="15.75" customHeight="1" x14ac:dyDescent="0.3">
      <c r="H242" s="1"/>
    </row>
    <row r="243" spans="8:8" ht="15.75" customHeight="1" x14ac:dyDescent="0.3">
      <c r="H243" s="1"/>
    </row>
    <row r="244" spans="8:8" ht="15.75" customHeight="1" x14ac:dyDescent="0.3">
      <c r="H244" s="1"/>
    </row>
    <row r="245" spans="8:8" ht="15.75" customHeight="1" x14ac:dyDescent="0.3">
      <c r="H245" s="1"/>
    </row>
    <row r="246" spans="8:8" ht="15.75" customHeight="1" x14ac:dyDescent="0.3">
      <c r="H246" s="1"/>
    </row>
    <row r="247" spans="8:8" ht="15.75" customHeight="1" x14ac:dyDescent="0.3">
      <c r="H247" s="1"/>
    </row>
    <row r="248" spans="8:8" ht="15.75" customHeight="1" x14ac:dyDescent="0.3">
      <c r="H248" s="1"/>
    </row>
    <row r="249" spans="8:8" ht="15.75" customHeight="1" x14ac:dyDescent="0.3">
      <c r="H249" s="1"/>
    </row>
    <row r="250" spans="8:8" ht="15.75" customHeight="1" x14ac:dyDescent="0.3">
      <c r="H250" s="1"/>
    </row>
    <row r="251" spans="8:8" ht="15.75" customHeight="1" x14ac:dyDescent="0.3">
      <c r="H251" s="1"/>
    </row>
    <row r="252" spans="8:8" ht="15.75" customHeight="1" x14ac:dyDescent="0.3">
      <c r="H252" s="1"/>
    </row>
    <row r="253" spans="8:8" ht="15.75" customHeight="1" x14ac:dyDescent="0.3">
      <c r="H253" s="1"/>
    </row>
    <row r="254" spans="8:8" ht="15.75" customHeight="1" x14ac:dyDescent="0.3">
      <c r="H254" s="1"/>
    </row>
    <row r="255" spans="8:8" ht="15.75" customHeight="1" x14ac:dyDescent="0.3">
      <c r="H255" s="1"/>
    </row>
    <row r="256" spans="8:8" ht="15.75" customHeight="1" x14ac:dyDescent="0.3">
      <c r="H256" s="1"/>
    </row>
    <row r="257" spans="8:8" ht="15.75" customHeight="1" x14ac:dyDescent="0.3">
      <c r="H257" s="1"/>
    </row>
    <row r="258" spans="8:8" ht="15.75" customHeight="1" x14ac:dyDescent="0.3">
      <c r="H258" s="1"/>
    </row>
    <row r="259" spans="8:8" ht="15.75" customHeight="1" x14ac:dyDescent="0.3">
      <c r="H259" s="1"/>
    </row>
    <row r="260" spans="8:8" ht="15.75" customHeight="1" x14ac:dyDescent="0.3">
      <c r="H260" s="1"/>
    </row>
    <row r="261" spans="8:8" ht="15.75" customHeight="1" x14ac:dyDescent="0.3">
      <c r="H261" s="1"/>
    </row>
    <row r="262" spans="8:8" ht="15.75" customHeight="1" x14ac:dyDescent="0.3">
      <c r="H262" s="1"/>
    </row>
    <row r="263" spans="8:8" ht="15.75" customHeight="1" x14ac:dyDescent="0.3">
      <c r="H263" s="1"/>
    </row>
    <row r="264" spans="8:8" ht="15.75" customHeight="1" x14ac:dyDescent="0.3">
      <c r="H264" s="1"/>
    </row>
    <row r="265" spans="8:8" ht="15.75" customHeight="1" x14ac:dyDescent="0.3">
      <c r="H265" s="1"/>
    </row>
    <row r="266" spans="8:8" ht="15.75" customHeight="1" x14ac:dyDescent="0.3">
      <c r="H266" s="1"/>
    </row>
    <row r="267" spans="8:8" ht="15.75" customHeight="1" x14ac:dyDescent="0.3">
      <c r="H267" s="1"/>
    </row>
    <row r="268" spans="8:8" ht="15.75" customHeight="1" x14ac:dyDescent="0.3">
      <c r="H268" s="1"/>
    </row>
    <row r="269" spans="8:8" ht="15.75" customHeight="1" x14ac:dyDescent="0.3">
      <c r="H269" s="1"/>
    </row>
    <row r="270" spans="8:8" ht="15.75" customHeight="1" x14ac:dyDescent="0.3">
      <c r="H270" s="1"/>
    </row>
    <row r="271" spans="8:8" ht="15.75" customHeight="1" x14ac:dyDescent="0.3">
      <c r="H271" s="1"/>
    </row>
    <row r="272" spans="8:8" ht="15.75" customHeight="1" x14ac:dyDescent="0.3">
      <c r="H272" s="1"/>
    </row>
    <row r="273" spans="8:8" ht="15.75" customHeight="1" x14ac:dyDescent="0.3">
      <c r="H273" s="1"/>
    </row>
    <row r="274" spans="8:8" ht="15.75" customHeight="1" x14ac:dyDescent="0.3">
      <c r="H274" s="1"/>
    </row>
    <row r="275" spans="8:8" ht="15.75" customHeight="1" x14ac:dyDescent="0.3">
      <c r="H275" s="1"/>
    </row>
    <row r="276" spans="8:8" ht="15.75" customHeight="1" x14ac:dyDescent="0.3">
      <c r="H276" s="1"/>
    </row>
    <row r="277" spans="8:8" ht="15.75" customHeight="1" x14ac:dyDescent="0.3">
      <c r="H277" s="1"/>
    </row>
    <row r="278" spans="8:8" ht="15.75" customHeight="1" x14ac:dyDescent="0.3">
      <c r="H278" s="1"/>
    </row>
    <row r="279" spans="8:8" ht="15.75" customHeight="1" x14ac:dyDescent="0.3">
      <c r="H279" s="1"/>
    </row>
    <row r="280" spans="8:8" ht="15.75" customHeight="1" x14ac:dyDescent="0.3">
      <c r="H280" s="1"/>
    </row>
    <row r="281" spans="8:8" ht="15.75" customHeight="1" x14ac:dyDescent="0.3">
      <c r="H281" s="1"/>
    </row>
    <row r="282" spans="8:8" ht="15.75" customHeight="1" x14ac:dyDescent="0.3">
      <c r="H282" s="1"/>
    </row>
    <row r="283" spans="8:8" ht="15.75" customHeight="1" x14ac:dyDescent="0.3">
      <c r="H283" s="1"/>
    </row>
    <row r="284" spans="8:8" ht="15.75" customHeight="1" x14ac:dyDescent="0.3">
      <c r="H284" s="1"/>
    </row>
    <row r="285" spans="8:8" ht="15.75" customHeight="1" x14ac:dyDescent="0.3">
      <c r="H285" s="1"/>
    </row>
    <row r="286" spans="8:8" ht="15.75" customHeight="1" x14ac:dyDescent="0.3">
      <c r="H286" s="1"/>
    </row>
    <row r="287" spans="8:8" ht="15.75" customHeight="1" x14ac:dyDescent="0.3">
      <c r="H287" s="1"/>
    </row>
    <row r="288" spans="8:8" ht="15.75" customHeight="1" x14ac:dyDescent="0.3">
      <c r="H288" s="1"/>
    </row>
    <row r="289" spans="8:8" ht="15.75" customHeight="1" x14ac:dyDescent="0.3">
      <c r="H289" s="1"/>
    </row>
    <row r="290" spans="8:8" ht="15.75" customHeight="1" x14ac:dyDescent="0.3">
      <c r="H290" s="1"/>
    </row>
    <row r="291" spans="8:8" ht="15.75" customHeight="1" x14ac:dyDescent="0.3">
      <c r="H291" s="1"/>
    </row>
    <row r="292" spans="8:8" ht="15.75" customHeight="1" x14ac:dyDescent="0.3">
      <c r="H292" s="1"/>
    </row>
    <row r="293" spans="8:8" ht="15.75" customHeight="1" x14ac:dyDescent="0.3">
      <c r="H293" s="1"/>
    </row>
    <row r="294" spans="8:8" ht="15.75" customHeight="1" x14ac:dyDescent="0.3">
      <c r="H294" s="1"/>
    </row>
    <row r="295" spans="8:8" ht="15.75" customHeight="1" x14ac:dyDescent="0.3">
      <c r="H295" s="1"/>
    </row>
    <row r="296" spans="8:8" ht="15.75" customHeight="1" x14ac:dyDescent="0.3">
      <c r="H296" s="1"/>
    </row>
    <row r="297" spans="8:8" ht="15.75" customHeight="1" x14ac:dyDescent="0.3">
      <c r="H297" s="1"/>
    </row>
    <row r="298" spans="8:8" ht="15.75" customHeight="1" x14ac:dyDescent="0.3">
      <c r="H298" s="1"/>
    </row>
    <row r="299" spans="8:8" ht="15.75" customHeight="1" x14ac:dyDescent="0.3">
      <c r="H299" s="1"/>
    </row>
    <row r="300" spans="8:8" ht="15.75" customHeight="1" x14ac:dyDescent="0.3">
      <c r="H300" s="1"/>
    </row>
    <row r="301" spans="8:8" ht="15.75" customHeight="1" x14ac:dyDescent="0.3">
      <c r="H301" s="1"/>
    </row>
    <row r="302" spans="8:8" ht="15.75" customHeight="1" x14ac:dyDescent="0.3">
      <c r="H302" s="1"/>
    </row>
    <row r="303" spans="8:8" ht="15.75" customHeight="1" x14ac:dyDescent="0.3">
      <c r="H303" s="1"/>
    </row>
    <row r="304" spans="8:8" ht="15.75" customHeight="1" x14ac:dyDescent="0.3">
      <c r="H304" s="1"/>
    </row>
    <row r="305" spans="8:8" ht="15.75" customHeight="1" x14ac:dyDescent="0.3">
      <c r="H305" s="1"/>
    </row>
    <row r="306" spans="8:8" ht="15.75" customHeight="1" x14ac:dyDescent="0.3">
      <c r="H306" s="1"/>
    </row>
    <row r="307" spans="8:8" ht="15.75" customHeight="1" x14ac:dyDescent="0.3">
      <c r="H307" s="1"/>
    </row>
    <row r="308" spans="8:8" ht="15.75" customHeight="1" x14ac:dyDescent="0.3">
      <c r="H308" s="1"/>
    </row>
    <row r="309" spans="8:8" ht="15.75" customHeight="1" x14ac:dyDescent="0.3">
      <c r="H309" s="1"/>
    </row>
    <row r="310" spans="8:8" ht="15.75" customHeight="1" x14ac:dyDescent="0.3">
      <c r="H310" s="1"/>
    </row>
    <row r="311" spans="8:8" ht="15.75" customHeight="1" x14ac:dyDescent="0.3">
      <c r="H311" s="1"/>
    </row>
    <row r="312" spans="8:8" ht="15.75" customHeight="1" x14ac:dyDescent="0.3">
      <c r="H312" s="1"/>
    </row>
    <row r="313" spans="8:8" ht="15.75" customHeight="1" x14ac:dyDescent="0.3">
      <c r="H313" s="1"/>
    </row>
    <row r="314" spans="8:8" ht="15.75" customHeight="1" x14ac:dyDescent="0.3">
      <c r="H314" s="1"/>
    </row>
    <row r="315" spans="8:8" ht="15.75" customHeight="1" x14ac:dyDescent="0.3">
      <c r="H315" s="1"/>
    </row>
    <row r="316" spans="8:8" ht="15.75" customHeight="1" x14ac:dyDescent="0.3">
      <c r="H316" s="1"/>
    </row>
    <row r="317" spans="8:8" ht="15.75" customHeight="1" x14ac:dyDescent="0.3">
      <c r="H317" s="1"/>
    </row>
    <row r="318" spans="8:8" ht="15.75" customHeight="1" x14ac:dyDescent="0.3">
      <c r="H318" s="1"/>
    </row>
    <row r="319" spans="8:8" ht="15.75" customHeight="1" x14ac:dyDescent="0.3">
      <c r="H319" s="1"/>
    </row>
    <row r="320" spans="8:8" ht="15.75" customHeight="1" x14ac:dyDescent="0.3">
      <c r="H320" s="1"/>
    </row>
    <row r="321" spans="8:8" ht="15.75" customHeight="1" x14ac:dyDescent="0.3">
      <c r="H321" s="1"/>
    </row>
    <row r="322" spans="8:8" ht="15.75" customHeight="1" x14ac:dyDescent="0.3">
      <c r="H322" s="1"/>
    </row>
    <row r="323" spans="8:8" ht="15.75" customHeight="1" x14ac:dyDescent="0.3">
      <c r="H323" s="1"/>
    </row>
    <row r="324" spans="8:8" ht="15.75" customHeight="1" x14ac:dyDescent="0.3">
      <c r="H324" s="1"/>
    </row>
    <row r="325" spans="8:8" ht="15.75" customHeight="1" x14ac:dyDescent="0.3">
      <c r="H325" s="1"/>
    </row>
    <row r="326" spans="8:8" ht="15.75" customHeight="1" x14ac:dyDescent="0.3">
      <c r="H326" s="1"/>
    </row>
    <row r="327" spans="8:8" ht="15.75" customHeight="1" x14ac:dyDescent="0.3">
      <c r="H327" s="1"/>
    </row>
    <row r="328" spans="8:8" ht="15.75" customHeight="1" x14ac:dyDescent="0.3">
      <c r="H328" s="1"/>
    </row>
    <row r="329" spans="8:8" ht="15.75" customHeight="1" x14ac:dyDescent="0.3">
      <c r="H329" s="1"/>
    </row>
    <row r="330" spans="8:8" ht="15.75" customHeight="1" x14ac:dyDescent="0.3">
      <c r="H330" s="1"/>
    </row>
    <row r="331" spans="8:8" ht="15.75" customHeight="1" x14ac:dyDescent="0.3">
      <c r="H331" s="1"/>
    </row>
    <row r="332" spans="8:8" ht="15.75" customHeight="1" x14ac:dyDescent="0.3">
      <c r="H332" s="1"/>
    </row>
    <row r="333" spans="8:8" ht="15.75" customHeight="1" x14ac:dyDescent="0.3">
      <c r="H333" s="1"/>
    </row>
    <row r="334" spans="8:8" ht="15.75" customHeight="1" x14ac:dyDescent="0.3">
      <c r="H334" s="1"/>
    </row>
    <row r="335" spans="8:8" ht="15.75" customHeight="1" x14ac:dyDescent="0.3">
      <c r="H335" s="1"/>
    </row>
    <row r="336" spans="8:8" ht="15.75" customHeight="1" x14ac:dyDescent="0.3">
      <c r="H336" s="1"/>
    </row>
    <row r="337" spans="8:8" ht="15.75" customHeight="1" x14ac:dyDescent="0.3">
      <c r="H337" s="1"/>
    </row>
    <row r="338" spans="8:8" ht="15.75" customHeight="1" x14ac:dyDescent="0.3">
      <c r="H338" s="1"/>
    </row>
    <row r="339" spans="8:8" ht="15.75" customHeight="1" x14ac:dyDescent="0.3">
      <c r="H339" s="1"/>
    </row>
    <row r="340" spans="8:8" ht="15.75" customHeight="1" x14ac:dyDescent="0.3">
      <c r="H340" s="1"/>
    </row>
    <row r="341" spans="8:8" ht="15.75" customHeight="1" x14ac:dyDescent="0.3">
      <c r="H341" s="1"/>
    </row>
    <row r="342" spans="8:8" ht="15.75" customHeight="1" x14ac:dyDescent="0.3">
      <c r="H342" s="1"/>
    </row>
    <row r="343" spans="8:8" ht="15.75" customHeight="1" x14ac:dyDescent="0.3">
      <c r="H343" s="1"/>
    </row>
    <row r="344" spans="8:8" ht="15.75" customHeight="1" x14ac:dyDescent="0.3">
      <c r="H344" s="1"/>
    </row>
    <row r="345" spans="8:8" ht="15.75" customHeight="1" x14ac:dyDescent="0.3">
      <c r="H345" s="1"/>
    </row>
    <row r="346" spans="8:8" ht="15.75" customHeight="1" x14ac:dyDescent="0.3">
      <c r="H346" s="1"/>
    </row>
    <row r="347" spans="8:8" ht="15.75" customHeight="1" x14ac:dyDescent="0.3">
      <c r="H347" s="1"/>
    </row>
    <row r="348" spans="8:8" ht="15.75" customHeight="1" x14ac:dyDescent="0.3">
      <c r="H348" s="1"/>
    </row>
    <row r="349" spans="8:8" ht="15.75" customHeight="1" x14ac:dyDescent="0.3">
      <c r="H349" s="1"/>
    </row>
    <row r="350" spans="8:8" ht="15.75" customHeight="1" x14ac:dyDescent="0.3">
      <c r="H350" s="1"/>
    </row>
    <row r="351" spans="8:8" ht="15.75" customHeight="1" x14ac:dyDescent="0.3">
      <c r="H351" s="1"/>
    </row>
    <row r="352" spans="8:8" ht="15.75" customHeight="1" x14ac:dyDescent="0.3">
      <c r="H352" s="1"/>
    </row>
    <row r="353" spans="8:8" ht="15.75" customHeight="1" x14ac:dyDescent="0.3">
      <c r="H353" s="1"/>
    </row>
    <row r="354" spans="8:8" ht="15.75" customHeight="1" x14ac:dyDescent="0.3">
      <c r="H354" s="1"/>
    </row>
    <row r="355" spans="8:8" ht="15.75" customHeight="1" x14ac:dyDescent="0.3">
      <c r="H355" s="1"/>
    </row>
    <row r="356" spans="8:8" ht="15.75" customHeight="1" x14ac:dyDescent="0.3">
      <c r="H356" s="1"/>
    </row>
    <row r="357" spans="8:8" ht="15.75" customHeight="1" x14ac:dyDescent="0.3">
      <c r="H357" s="1"/>
    </row>
    <row r="358" spans="8:8" ht="15.75" customHeight="1" x14ac:dyDescent="0.3">
      <c r="H358" s="1"/>
    </row>
    <row r="359" spans="8:8" ht="15.75" customHeight="1" x14ac:dyDescent="0.3">
      <c r="H359" s="1"/>
    </row>
    <row r="360" spans="8:8" ht="15.75" customHeight="1" x14ac:dyDescent="0.3">
      <c r="H360" s="1"/>
    </row>
    <row r="361" spans="8:8" ht="15.75" customHeight="1" x14ac:dyDescent="0.3">
      <c r="H361" s="1"/>
    </row>
    <row r="362" spans="8:8" ht="15.75" customHeight="1" x14ac:dyDescent="0.3">
      <c r="H362" s="1"/>
    </row>
    <row r="363" spans="8:8" ht="15.75" customHeight="1" x14ac:dyDescent="0.3">
      <c r="H363" s="1"/>
    </row>
    <row r="364" spans="8:8" ht="15.75" customHeight="1" x14ac:dyDescent="0.3">
      <c r="H364" s="1"/>
    </row>
    <row r="365" spans="8:8" ht="15.75" customHeight="1" x14ac:dyDescent="0.3">
      <c r="H365" s="1"/>
    </row>
    <row r="366" spans="8:8" ht="15.75" customHeight="1" x14ac:dyDescent="0.3">
      <c r="H366" s="1"/>
    </row>
    <row r="367" spans="8:8" ht="15.75" customHeight="1" x14ac:dyDescent="0.3">
      <c r="H367" s="1"/>
    </row>
    <row r="368" spans="8:8" ht="15.75" customHeight="1" x14ac:dyDescent="0.3">
      <c r="H368" s="1"/>
    </row>
    <row r="369" spans="8:8" ht="15.75" customHeight="1" x14ac:dyDescent="0.3">
      <c r="H369" s="1"/>
    </row>
    <row r="370" spans="8:8" ht="15.75" customHeight="1" x14ac:dyDescent="0.3">
      <c r="H370" s="1"/>
    </row>
    <row r="371" spans="8:8" ht="15.75" customHeight="1" x14ac:dyDescent="0.3">
      <c r="H371" s="1"/>
    </row>
    <row r="372" spans="8:8" ht="15.75" customHeight="1" x14ac:dyDescent="0.3">
      <c r="H372" s="1"/>
    </row>
    <row r="373" spans="8:8" ht="15.75" customHeight="1" x14ac:dyDescent="0.3">
      <c r="H373" s="1"/>
    </row>
    <row r="374" spans="8:8" ht="15.75" customHeight="1" x14ac:dyDescent="0.3">
      <c r="H374" s="1"/>
    </row>
    <row r="375" spans="8:8" ht="15.75" customHeight="1" x14ac:dyDescent="0.3">
      <c r="H375" s="1"/>
    </row>
    <row r="376" spans="8:8" ht="15.75" customHeight="1" x14ac:dyDescent="0.3">
      <c r="H376" s="1"/>
    </row>
    <row r="377" spans="8:8" ht="15.75" customHeight="1" x14ac:dyDescent="0.3">
      <c r="H377" s="1"/>
    </row>
    <row r="378" spans="8:8" ht="15.75" customHeight="1" x14ac:dyDescent="0.3">
      <c r="H378" s="1"/>
    </row>
    <row r="379" spans="8:8" ht="15.75" customHeight="1" x14ac:dyDescent="0.3">
      <c r="H379" s="1"/>
    </row>
    <row r="380" spans="8:8" ht="15.75" customHeight="1" x14ac:dyDescent="0.3">
      <c r="H380" s="1"/>
    </row>
    <row r="381" spans="8:8" ht="15.75" customHeight="1" x14ac:dyDescent="0.3">
      <c r="H381" s="1"/>
    </row>
    <row r="382" spans="8:8" ht="15.75" customHeight="1" x14ac:dyDescent="0.3">
      <c r="H382" s="1"/>
    </row>
    <row r="383" spans="8:8" ht="15.75" customHeight="1" x14ac:dyDescent="0.3">
      <c r="H383" s="1"/>
    </row>
    <row r="384" spans="8:8" ht="15.75" customHeight="1" x14ac:dyDescent="0.3">
      <c r="H384" s="1"/>
    </row>
    <row r="385" spans="8:8" ht="15.75" customHeight="1" x14ac:dyDescent="0.3">
      <c r="H385" s="1"/>
    </row>
    <row r="386" spans="8:8" ht="15.75" customHeight="1" x14ac:dyDescent="0.3">
      <c r="H386" s="1"/>
    </row>
    <row r="387" spans="8:8" ht="15.75" customHeight="1" x14ac:dyDescent="0.3">
      <c r="H387" s="1"/>
    </row>
    <row r="388" spans="8:8" ht="15.75" customHeight="1" x14ac:dyDescent="0.3">
      <c r="H388" s="1"/>
    </row>
    <row r="389" spans="8:8" ht="15.75" customHeight="1" x14ac:dyDescent="0.3">
      <c r="H389" s="1"/>
    </row>
    <row r="390" spans="8:8" ht="15.75" customHeight="1" x14ac:dyDescent="0.3">
      <c r="H390" s="1"/>
    </row>
    <row r="391" spans="8:8" ht="15.75" customHeight="1" x14ac:dyDescent="0.3">
      <c r="H391" s="1"/>
    </row>
    <row r="392" spans="8:8" ht="15.75" customHeight="1" x14ac:dyDescent="0.3">
      <c r="H392" s="1"/>
    </row>
    <row r="393" spans="8:8" ht="15.75" customHeight="1" x14ac:dyDescent="0.3">
      <c r="H393" s="1"/>
    </row>
    <row r="394" spans="8:8" ht="15.75" customHeight="1" x14ac:dyDescent="0.3">
      <c r="H394" s="1"/>
    </row>
    <row r="395" spans="8:8" ht="15.75" customHeight="1" x14ac:dyDescent="0.3">
      <c r="H395" s="1"/>
    </row>
    <row r="396" spans="8:8" ht="15.75" customHeight="1" x14ac:dyDescent="0.3">
      <c r="H396" s="1"/>
    </row>
    <row r="397" spans="8:8" ht="15.75" customHeight="1" x14ac:dyDescent="0.3">
      <c r="H397" s="1"/>
    </row>
    <row r="398" spans="8:8" ht="15.75" customHeight="1" x14ac:dyDescent="0.3">
      <c r="H398" s="1"/>
    </row>
    <row r="399" spans="8:8" ht="15.75" customHeight="1" x14ac:dyDescent="0.3">
      <c r="H399" s="1"/>
    </row>
    <row r="400" spans="8:8" ht="15.75" customHeight="1" x14ac:dyDescent="0.3">
      <c r="H400" s="1"/>
    </row>
    <row r="401" spans="8:8" ht="15.75" customHeight="1" x14ac:dyDescent="0.3">
      <c r="H401" s="1"/>
    </row>
    <row r="402" spans="8:8" ht="15.75" customHeight="1" x14ac:dyDescent="0.3">
      <c r="H402" s="1"/>
    </row>
    <row r="403" spans="8:8" ht="15.75" customHeight="1" x14ac:dyDescent="0.3">
      <c r="H403" s="1"/>
    </row>
    <row r="404" spans="8:8" ht="15.75" customHeight="1" x14ac:dyDescent="0.3">
      <c r="H404" s="1"/>
    </row>
    <row r="405" spans="8:8" ht="15.75" customHeight="1" x14ac:dyDescent="0.3">
      <c r="H405" s="1"/>
    </row>
    <row r="406" spans="8:8" ht="15.75" customHeight="1" x14ac:dyDescent="0.3">
      <c r="H406" s="1"/>
    </row>
    <row r="407" spans="8:8" ht="15.75" customHeight="1" x14ac:dyDescent="0.3">
      <c r="H407" s="1"/>
    </row>
    <row r="408" spans="8:8" ht="15.75" customHeight="1" x14ac:dyDescent="0.3">
      <c r="H408" s="1"/>
    </row>
    <row r="409" spans="8:8" ht="15.75" customHeight="1" x14ac:dyDescent="0.3">
      <c r="H409" s="1"/>
    </row>
    <row r="410" spans="8:8" ht="15.75" customHeight="1" x14ac:dyDescent="0.3">
      <c r="H410" s="1"/>
    </row>
    <row r="411" spans="8:8" ht="15.75" customHeight="1" x14ac:dyDescent="0.3">
      <c r="H411" s="1"/>
    </row>
    <row r="412" spans="8:8" ht="15.75" customHeight="1" x14ac:dyDescent="0.3">
      <c r="H412" s="1"/>
    </row>
    <row r="413" spans="8:8" ht="15.75" customHeight="1" x14ac:dyDescent="0.3">
      <c r="H413" s="1"/>
    </row>
    <row r="414" spans="8:8" ht="15.75" customHeight="1" x14ac:dyDescent="0.3">
      <c r="H414" s="1"/>
    </row>
    <row r="415" spans="8:8" ht="15.75" customHeight="1" x14ac:dyDescent="0.3">
      <c r="H415" s="1"/>
    </row>
    <row r="416" spans="8:8" ht="15.75" customHeight="1" x14ac:dyDescent="0.3">
      <c r="H416" s="1"/>
    </row>
    <row r="417" spans="8:8" ht="15.75" customHeight="1" x14ac:dyDescent="0.3">
      <c r="H417" s="1"/>
    </row>
    <row r="418" spans="8:8" ht="15.75" customHeight="1" x14ac:dyDescent="0.3">
      <c r="H418" s="1"/>
    </row>
    <row r="419" spans="8:8" ht="15.75" customHeight="1" x14ac:dyDescent="0.3">
      <c r="H419" s="1"/>
    </row>
    <row r="420" spans="8:8" ht="15.75" customHeight="1" x14ac:dyDescent="0.3">
      <c r="H420" s="1"/>
    </row>
    <row r="421" spans="8:8" ht="15.75" customHeight="1" x14ac:dyDescent="0.3">
      <c r="H421" s="1"/>
    </row>
    <row r="422" spans="8:8" ht="15.75" customHeight="1" x14ac:dyDescent="0.3">
      <c r="H422" s="1"/>
    </row>
    <row r="423" spans="8:8" ht="15.75" customHeight="1" x14ac:dyDescent="0.3">
      <c r="H423" s="1"/>
    </row>
    <row r="424" spans="8:8" ht="15.75" customHeight="1" x14ac:dyDescent="0.3">
      <c r="H424" s="1"/>
    </row>
    <row r="425" spans="8:8" ht="15.75" customHeight="1" x14ac:dyDescent="0.3">
      <c r="H425" s="1"/>
    </row>
    <row r="426" spans="8:8" ht="15.75" customHeight="1" x14ac:dyDescent="0.3">
      <c r="H426" s="1"/>
    </row>
    <row r="427" spans="8:8" ht="15.75" customHeight="1" x14ac:dyDescent="0.3">
      <c r="H427" s="1"/>
    </row>
    <row r="428" spans="8:8" ht="15.75" customHeight="1" x14ac:dyDescent="0.3">
      <c r="H428" s="1"/>
    </row>
    <row r="429" spans="8:8" ht="15.75" customHeight="1" x14ac:dyDescent="0.3">
      <c r="H429" s="1"/>
    </row>
    <row r="430" spans="8:8" ht="15.75" customHeight="1" x14ac:dyDescent="0.3">
      <c r="H430" s="1"/>
    </row>
    <row r="431" spans="8:8" ht="15.75" customHeight="1" x14ac:dyDescent="0.3">
      <c r="H431" s="1"/>
    </row>
    <row r="432" spans="8:8" ht="15.75" customHeight="1" x14ac:dyDescent="0.3">
      <c r="H432" s="1"/>
    </row>
    <row r="433" spans="8:8" ht="15.75" customHeight="1" x14ac:dyDescent="0.3">
      <c r="H433" s="1"/>
    </row>
    <row r="434" spans="8:8" ht="15.75" customHeight="1" x14ac:dyDescent="0.3">
      <c r="H434" s="1"/>
    </row>
    <row r="435" spans="8:8" ht="15.75" customHeight="1" x14ac:dyDescent="0.3">
      <c r="H435" s="1"/>
    </row>
    <row r="436" spans="8:8" ht="15.75" customHeight="1" x14ac:dyDescent="0.3">
      <c r="H436" s="1"/>
    </row>
    <row r="437" spans="8:8" ht="15.75" customHeight="1" x14ac:dyDescent="0.3">
      <c r="H437" s="1"/>
    </row>
    <row r="438" spans="8:8" ht="15.75" customHeight="1" x14ac:dyDescent="0.3">
      <c r="H438" s="1"/>
    </row>
    <row r="439" spans="8:8" ht="15.75" customHeight="1" x14ac:dyDescent="0.3">
      <c r="H439" s="1"/>
    </row>
    <row r="440" spans="8:8" ht="15.75" customHeight="1" x14ac:dyDescent="0.3">
      <c r="H440" s="1"/>
    </row>
    <row r="441" spans="8:8" ht="15.75" customHeight="1" x14ac:dyDescent="0.3">
      <c r="H441" s="1"/>
    </row>
    <row r="442" spans="8:8" ht="15.75" customHeight="1" x14ac:dyDescent="0.3">
      <c r="H442" s="1"/>
    </row>
    <row r="443" spans="8:8" ht="15.75" customHeight="1" x14ac:dyDescent="0.3">
      <c r="H443" s="1"/>
    </row>
    <row r="444" spans="8:8" ht="15.75" customHeight="1" x14ac:dyDescent="0.3">
      <c r="H444" s="1"/>
    </row>
    <row r="445" spans="8:8" ht="15.75" customHeight="1" x14ac:dyDescent="0.3">
      <c r="H445" s="1"/>
    </row>
    <row r="446" spans="8:8" ht="15.75" customHeight="1" x14ac:dyDescent="0.3">
      <c r="H446" s="1"/>
    </row>
    <row r="447" spans="8:8" ht="15.75" customHeight="1" x14ac:dyDescent="0.3">
      <c r="H447" s="1"/>
    </row>
    <row r="448" spans="8:8" ht="15.75" customHeight="1" x14ac:dyDescent="0.3">
      <c r="H448" s="1"/>
    </row>
    <row r="449" spans="8:8" ht="15.75" customHeight="1" x14ac:dyDescent="0.3">
      <c r="H449" s="1"/>
    </row>
    <row r="450" spans="8:8" ht="15.75" customHeight="1" x14ac:dyDescent="0.3">
      <c r="H450" s="1"/>
    </row>
    <row r="451" spans="8:8" ht="15.75" customHeight="1" x14ac:dyDescent="0.3">
      <c r="H451" s="1"/>
    </row>
    <row r="452" spans="8:8" ht="15.75" customHeight="1" x14ac:dyDescent="0.3">
      <c r="H452" s="1"/>
    </row>
    <row r="453" spans="8:8" ht="15.75" customHeight="1" x14ac:dyDescent="0.3">
      <c r="H453" s="1"/>
    </row>
    <row r="454" spans="8:8" ht="15.75" customHeight="1" x14ac:dyDescent="0.3">
      <c r="H454" s="1"/>
    </row>
    <row r="455" spans="8:8" ht="15.75" customHeight="1" x14ac:dyDescent="0.3">
      <c r="H455" s="1"/>
    </row>
    <row r="456" spans="8:8" ht="15.75" customHeight="1" x14ac:dyDescent="0.3">
      <c r="H456" s="1"/>
    </row>
    <row r="457" spans="8:8" ht="15.75" customHeight="1" x14ac:dyDescent="0.3">
      <c r="H457" s="1"/>
    </row>
    <row r="458" spans="8:8" ht="15.75" customHeight="1" x14ac:dyDescent="0.3">
      <c r="H458" s="1"/>
    </row>
    <row r="459" spans="8:8" ht="15.75" customHeight="1" x14ac:dyDescent="0.3">
      <c r="H459" s="1"/>
    </row>
    <row r="460" spans="8:8" ht="15.75" customHeight="1" x14ac:dyDescent="0.3">
      <c r="H460" s="1"/>
    </row>
    <row r="461" spans="8:8" ht="15.75" customHeight="1" x14ac:dyDescent="0.3">
      <c r="H461" s="1"/>
    </row>
    <row r="462" spans="8:8" ht="15.75" customHeight="1" x14ac:dyDescent="0.3">
      <c r="H462" s="1"/>
    </row>
    <row r="463" spans="8:8" ht="15.75" customHeight="1" x14ac:dyDescent="0.3">
      <c r="H463" s="1"/>
    </row>
    <row r="464" spans="8:8" ht="15.75" customHeight="1" x14ac:dyDescent="0.3">
      <c r="H464" s="1"/>
    </row>
    <row r="465" spans="8:8" ht="15.75" customHeight="1" x14ac:dyDescent="0.3">
      <c r="H465" s="1"/>
    </row>
    <row r="466" spans="8:8" ht="15.75" customHeight="1" x14ac:dyDescent="0.3">
      <c r="H466" s="1"/>
    </row>
    <row r="467" spans="8:8" ht="15.75" customHeight="1" x14ac:dyDescent="0.3">
      <c r="H467" s="1"/>
    </row>
    <row r="468" spans="8:8" ht="15.75" customHeight="1" x14ac:dyDescent="0.3">
      <c r="H468" s="1"/>
    </row>
    <row r="469" spans="8:8" ht="15.75" customHeight="1" x14ac:dyDescent="0.3">
      <c r="H469" s="1"/>
    </row>
    <row r="470" spans="8:8" ht="15.75" customHeight="1" x14ac:dyDescent="0.3">
      <c r="H470" s="1"/>
    </row>
    <row r="471" spans="8:8" ht="15.75" customHeight="1" x14ac:dyDescent="0.3">
      <c r="H471" s="1"/>
    </row>
    <row r="472" spans="8:8" ht="15.75" customHeight="1" x14ac:dyDescent="0.3">
      <c r="H472" s="1"/>
    </row>
    <row r="473" spans="8:8" ht="15.75" customHeight="1" x14ac:dyDescent="0.3">
      <c r="H473" s="1"/>
    </row>
    <row r="474" spans="8:8" ht="15.75" customHeight="1" x14ac:dyDescent="0.3">
      <c r="H474" s="1"/>
    </row>
    <row r="475" spans="8:8" ht="15.75" customHeight="1" x14ac:dyDescent="0.3">
      <c r="H475" s="1"/>
    </row>
    <row r="476" spans="8:8" ht="15.75" customHeight="1" x14ac:dyDescent="0.3">
      <c r="H476" s="1"/>
    </row>
    <row r="477" spans="8:8" ht="15.75" customHeight="1" x14ac:dyDescent="0.3">
      <c r="H477" s="1"/>
    </row>
    <row r="478" spans="8:8" ht="15.75" customHeight="1" x14ac:dyDescent="0.3">
      <c r="H478" s="1"/>
    </row>
    <row r="479" spans="8:8" ht="15.75" customHeight="1" x14ac:dyDescent="0.3">
      <c r="H479" s="1"/>
    </row>
    <row r="480" spans="8:8" ht="15.75" customHeight="1" x14ac:dyDescent="0.3">
      <c r="H480" s="1"/>
    </row>
    <row r="481" spans="8:8" ht="15.75" customHeight="1" x14ac:dyDescent="0.3">
      <c r="H481" s="1"/>
    </row>
    <row r="482" spans="8:8" ht="15.75" customHeight="1" x14ac:dyDescent="0.3">
      <c r="H482" s="1"/>
    </row>
    <row r="483" spans="8:8" ht="15.75" customHeight="1" x14ac:dyDescent="0.3">
      <c r="H483" s="1"/>
    </row>
    <row r="484" spans="8:8" ht="15.75" customHeight="1" x14ac:dyDescent="0.3">
      <c r="H484" s="1"/>
    </row>
    <row r="485" spans="8:8" ht="15.75" customHeight="1" x14ac:dyDescent="0.3">
      <c r="H485" s="1"/>
    </row>
    <row r="486" spans="8:8" ht="15.75" customHeight="1" x14ac:dyDescent="0.3">
      <c r="H486" s="1"/>
    </row>
    <row r="487" spans="8:8" ht="15.75" customHeight="1" x14ac:dyDescent="0.3">
      <c r="H487" s="1"/>
    </row>
    <row r="488" spans="8:8" ht="15.75" customHeight="1" x14ac:dyDescent="0.3">
      <c r="H488" s="1"/>
    </row>
    <row r="489" spans="8:8" ht="15.75" customHeight="1" x14ac:dyDescent="0.3">
      <c r="H489" s="1"/>
    </row>
    <row r="490" spans="8:8" ht="15.75" customHeight="1" x14ac:dyDescent="0.3">
      <c r="H490" s="1"/>
    </row>
    <row r="491" spans="8:8" ht="15.75" customHeight="1" x14ac:dyDescent="0.3">
      <c r="H491" s="1"/>
    </row>
    <row r="492" spans="8:8" ht="15.75" customHeight="1" x14ac:dyDescent="0.3">
      <c r="H492" s="1"/>
    </row>
    <row r="493" spans="8:8" ht="15.75" customHeight="1" x14ac:dyDescent="0.3">
      <c r="H493" s="1"/>
    </row>
    <row r="494" spans="8:8" ht="15.75" customHeight="1" x14ac:dyDescent="0.3">
      <c r="H494" s="1"/>
    </row>
    <row r="495" spans="8:8" ht="15.75" customHeight="1" x14ac:dyDescent="0.3">
      <c r="H495" s="1"/>
    </row>
    <row r="496" spans="8:8" ht="15.75" customHeight="1" x14ac:dyDescent="0.3">
      <c r="H496" s="1"/>
    </row>
    <row r="497" spans="8:8" ht="15.75" customHeight="1" x14ac:dyDescent="0.3">
      <c r="H497" s="1"/>
    </row>
    <row r="498" spans="8:8" ht="15.75" customHeight="1" x14ac:dyDescent="0.3">
      <c r="H498" s="1"/>
    </row>
    <row r="499" spans="8:8" ht="15.75" customHeight="1" x14ac:dyDescent="0.3">
      <c r="H499" s="1"/>
    </row>
    <row r="500" spans="8:8" ht="15.75" customHeight="1" x14ac:dyDescent="0.3">
      <c r="H500" s="1"/>
    </row>
    <row r="501" spans="8:8" ht="15.75" customHeight="1" x14ac:dyDescent="0.3">
      <c r="H501" s="1"/>
    </row>
    <row r="502" spans="8:8" ht="15.75" customHeight="1" x14ac:dyDescent="0.3">
      <c r="H502" s="1"/>
    </row>
    <row r="503" spans="8:8" ht="15.75" customHeight="1" x14ac:dyDescent="0.3">
      <c r="H503" s="1"/>
    </row>
    <row r="504" spans="8:8" ht="15.75" customHeight="1" x14ac:dyDescent="0.3">
      <c r="H504" s="1"/>
    </row>
    <row r="505" spans="8:8" ht="15.75" customHeight="1" x14ac:dyDescent="0.3">
      <c r="H505" s="1"/>
    </row>
    <row r="506" spans="8:8" ht="15.75" customHeight="1" x14ac:dyDescent="0.3">
      <c r="H506" s="1"/>
    </row>
    <row r="507" spans="8:8" ht="15.75" customHeight="1" x14ac:dyDescent="0.3">
      <c r="H507" s="1"/>
    </row>
    <row r="508" spans="8:8" ht="15.75" customHeight="1" x14ac:dyDescent="0.3">
      <c r="H508" s="1"/>
    </row>
    <row r="509" spans="8:8" ht="15.75" customHeight="1" x14ac:dyDescent="0.3">
      <c r="H509" s="1"/>
    </row>
    <row r="510" spans="8:8" ht="15.75" customHeight="1" x14ac:dyDescent="0.3">
      <c r="H510" s="1"/>
    </row>
    <row r="511" spans="8:8" ht="15.75" customHeight="1" x14ac:dyDescent="0.3">
      <c r="H511" s="1"/>
    </row>
    <row r="512" spans="8:8" ht="15.75" customHeight="1" x14ac:dyDescent="0.3">
      <c r="H512" s="1"/>
    </row>
    <row r="513" spans="8:8" ht="15.75" customHeight="1" x14ac:dyDescent="0.3">
      <c r="H513" s="1"/>
    </row>
    <row r="514" spans="8:8" ht="15.75" customHeight="1" x14ac:dyDescent="0.3">
      <c r="H514" s="1"/>
    </row>
    <row r="515" spans="8:8" ht="15.75" customHeight="1" x14ac:dyDescent="0.3">
      <c r="H515" s="1"/>
    </row>
    <row r="516" spans="8:8" ht="15.75" customHeight="1" x14ac:dyDescent="0.3">
      <c r="H516" s="1"/>
    </row>
    <row r="517" spans="8:8" ht="15.75" customHeight="1" x14ac:dyDescent="0.3">
      <c r="H517" s="1"/>
    </row>
    <row r="518" spans="8:8" ht="15.75" customHeight="1" x14ac:dyDescent="0.3">
      <c r="H518" s="1"/>
    </row>
    <row r="519" spans="8:8" ht="15.75" customHeight="1" x14ac:dyDescent="0.3">
      <c r="H519" s="1"/>
    </row>
    <row r="520" spans="8:8" ht="15.75" customHeight="1" x14ac:dyDescent="0.3">
      <c r="H520" s="1"/>
    </row>
    <row r="521" spans="8:8" ht="15.75" customHeight="1" x14ac:dyDescent="0.3">
      <c r="H521" s="1"/>
    </row>
    <row r="522" spans="8:8" ht="15.75" customHeight="1" x14ac:dyDescent="0.3">
      <c r="H522" s="1"/>
    </row>
    <row r="523" spans="8:8" ht="15.75" customHeight="1" x14ac:dyDescent="0.3">
      <c r="H523" s="1"/>
    </row>
    <row r="524" spans="8:8" ht="15.75" customHeight="1" x14ac:dyDescent="0.3">
      <c r="H524" s="1"/>
    </row>
    <row r="525" spans="8:8" ht="15.75" customHeight="1" x14ac:dyDescent="0.3">
      <c r="H525" s="1"/>
    </row>
    <row r="526" spans="8:8" ht="15.75" customHeight="1" x14ac:dyDescent="0.3">
      <c r="H526" s="1"/>
    </row>
    <row r="527" spans="8:8" ht="15.75" customHeight="1" x14ac:dyDescent="0.3">
      <c r="H527" s="1"/>
    </row>
    <row r="528" spans="8:8" ht="15.75" customHeight="1" x14ac:dyDescent="0.3">
      <c r="H528" s="1"/>
    </row>
    <row r="529" spans="8:8" ht="15.75" customHeight="1" x14ac:dyDescent="0.3">
      <c r="H529" s="1"/>
    </row>
    <row r="530" spans="8:8" ht="15.75" customHeight="1" x14ac:dyDescent="0.3">
      <c r="H530" s="1"/>
    </row>
    <row r="531" spans="8:8" ht="15.75" customHeight="1" x14ac:dyDescent="0.3">
      <c r="H531" s="1"/>
    </row>
    <row r="532" spans="8:8" ht="15.75" customHeight="1" x14ac:dyDescent="0.3">
      <c r="H532" s="1"/>
    </row>
    <row r="533" spans="8:8" ht="15.75" customHeight="1" x14ac:dyDescent="0.3">
      <c r="H533" s="1"/>
    </row>
    <row r="534" spans="8:8" ht="15.75" customHeight="1" x14ac:dyDescent="0.3">
      <c r="H534" s="1"/>
    </row>
    <row r="535" spans="8:8" ht="15.75" customHeight="1" x14ac:dyDescent="0.3">
      <c r="H535" s="1"/>
    </row>
    <row r="536" spans="8:8" ht="15.75" customHeight="1" x14ac:dyDescent="0.3">
      <c r="H536" s="1"/>
    </row>
    <row r="537" spans="8:8" ht="15.75" customHeight="1" x14ac:dyDescent="0.3">
      <c r="H537" s="1"/>
    </row>
    <row r="538" spans="8:8" ht="15.75" customHeight="1" x14ac:dyDescent="0.3">
      <c r="H538" s="1"/>
    </row>
    <row r="539" spans="8:8" ht="15.75" customHeight="1" x14ac:dyDescent="0.3">
      <c r="H539" s="1"/>
    </row>
    <row r="540" spans="8:8" ht="15.75" customHeight="1" x14ac:dyDescent="0.3">
      <c r="H540" s="1"/>
    </row>
    <row r="541" spans="8:8" ht="15.75" customHeight="1" x14ac:dyDescent="0.3">
      <c r="H541" s="1"/>
    </row>
    <row r="542" spans="8:8" ht="15.75" customHeight="1" x14ac:dyDescent="0.3">
      <c r="H542" s="1"/>
    </row>
    <row r="543" spans="8:8" ht="15.75" customHeight="1" x14ac:dyDescent="0.3">
      <c r="H543" s="1"/>
    </row>
    <row r="544" spans="8:8" ht="15.75" customHeight="1" x14ac:dyDescent="0.3">
      <c r="H544" s="1"/>
    </row>
    <row r="545" spans="8:8" ht="15.75" customHeight="1" x14ac:dyDescent="0.3">
      <c r="H545" s="1"/>
    </row>
    <row r="546" spans="8:8" ht="15.75" customHeight="1" x14ac:dyDescent="0.3">
      <c r="H546" s="1"/>
    </row>
    <row r="547" spans="8:8" ht="15.75" customHeight="1" x14ac:dyDescent="0.3">
      <c r="H547" s="1"/>
    </row>
    <row r="548" spans="8:8" ht="15.75" customHeight="1" x14ac:dyDescent="0.3">
      <c r="H548" s="1"/>
    </row>
    <row r="549" spans="8:8" ht="15.75" customHeight="1" x14ac:dyDescent="0.3">
      <c r="H549" s="1"/>
    </row>
    <row r="550" spans="8:8" ht="15.75" customHeight="1" x14ac:dyDescent="0.3">
      <c r="H550" s="1"/>
    </row>
    <row r="551" spans="8:8" ht="15.75" customHeight="1" x14ac:dyDescent="0.3">
      <c r="H551" s="1"/>
    </row>
    <row r="552" spans="8:8" ht="15.75" customHeight="1" x14ac:dyDescent="0.3">
      <c r="H552" s="1"/>
    </row>
    <row r="553" spans="8:8" ht="15.75" customHeight="1" x14ac:dyDescent="0.3">
      <c r="H553" s="1"/>
    </row>
    <row r="554" spans="8:8" ht="15.75" customHeight="1" x14ac:dyDescent="0.3">
      <c r="H554" s="1"/>
    </row>
    <row r="555" spans="8:8" ht="15.75" customHeight="1" x14ac:dyDescent="0.3">
      <c r="H555" s="1"/>
    </row>
    <row r="556" spans="8:8" ht="15.75" customHeight="1" x14ac:dyDescent="0.3">
      <c r="H556" s="1"/>
    </row>
    <row r="557" spans="8:8" ht="15.75" customHeight="1" x14ac:dyDescent="0.3">
      <c r="H557" s="1"/>
    </row>
    <row r="558" spans="8:8" ht="15.75" customHeight="1" x14ac:dyDescent="0.3">
      <c r="H558" s="1"/>
    </row>
    <row r="559" spans="8:8" ht="15.75" customHeight="1" x14ac:dyDescent="0.3">
      <c r="H559" s="1"/>
    </row>
    <row r="560" spans="8:8" ht="15.75" customHeight="1" x14ac:dyDescent="0.3">
      <c r="H560" s="1"/>
    </row>
    <row r="561" spans="8:8" ht="15.75" customHeight="1" x14ac:dyDescent="0.3">
      <c r="H561" s="1"/>
    </row>
    <row r="562" spans="8:8" ht="15.75" customHeight="1" x14ac:dyDescent="0.3">
      <c r="H562" s="1"/>
    </row>
    <row r="563" spans="8:8" ht="15.75" customHeight="1" x14ac:dyDescent="0.3">
      <c r="H563" s="1"/>
    </row>
    <row r="564" spans="8:8" ht="15.75" customHeight="1" x14ac:dyDescent="0.3">
      <c r="H564" s="1"/>
    </row>
    <row r="565" spans="8:8" ht="15.75" customHeight="1" x14ac:dyDescent="0.3">
      <c r="H565" s="1"/>
    </row>
    <row r="566" spans="8:8" ht="15.75" customHeight="1" x14ac:dyDescent="0.3">
      <c r="H566" s="1"/>
    </row>
    <row r="567" spans="8:8" ht="15.75" customHeight="1" x14ac:dyDescent="0.3">
      <c r="H567" s="1"/>
    </row>
    <row r="568" spans="8:8" ht="15.75" customHeight="1" x14ac:dyDescent="0.3">
      <c r="H568" s="1"/>
    </row>
    <row r="569" spans="8:8" ht="15.75" customHeight="1" x14ac:dyDescent="0.3">
      <c r="H569" s="1"/>
    </row>
    <row r="570" spans="8:8" ht="15.75" customHeight="1" x14ac:dyDescent="0.3">
      <c r="H570" s="1"/>
    </row>
    <row r="571" spans="8:8" ht="15.75" customHeight="1" x14ac:dyDescent="0.3">
      <c r="H571" s="1"/>
    </row>
    <row r="572" spans="8:8" ht="15.75" customHeight="1" x14ac:dyDescent="0.3">
      <c r="H572" s="1"/>
    </row>
    <row r="573" spans="8:8" ht="15.75" customHeight="1" x14ac:dyDescent="0.3">
      <c r="H573" s="1"/>
    </row>
    <row r="574" spans="8:8" ht="15.75" customHeight="1" x14ac:dyDescent="0.3">
      <c r="H574" s="1"/>
    </row>
    <row r="575" spans="8:8" ht="15.75" customHeight="1" x14ac:dyDescent="0.3">
      <c r="H575" s="1"/>
    </row>
    <row r="576" spans="8:8" ht="15.75" customHeight="1" x14ac:dyDescent="0.3">
      <c r="H576" s="1"/>
    </row>
    <row r="577" spans="8:8" ht="15.75" customHeight="1" x14ac:dyDescent="0.3">
      <c r="H577" s="1"/>
    </row>
    <row r="578" spans="8:8" ht="15.75" customHeight="1" x14ac:dyDescent="0.3">
      <c r="H578" s="1"/>
    </row>
    <row r="579" spans="8:8" ht="15.75" customHeight="1" x14ac:dyDescent="0.3">
      <c r="H579" s="1"/>
    </row>
    <row r="580" spans="8:8" ht="15.75" customHeight="1" x14ac:dyDescent="0.3">
      <c r="H580" s="1"/>
    </row>
    <row r="581" spans="8:8" ht="15.75" customHeight="1" x14ac:dyDescent="0.3">
      <c r="H581" s="1"/>
    </row>
    <row r="582" spans="8:8" ht="15.75" customHeight="1" x14ac:dyDescent="0.3">
      <c r="H582" s="1"/>
    </row>
    <row r="583" spans="8:8" ht="15.75" customHeight="1" x14ac:dyDescent="0.3">
      <c r="H583" s="1"/>
    </row>
    <row r="584" spans="8:8" ht="15.75" customHeight="1" x14ac:dyDescent="0.3">
      <c r="H584" s="1"/>
    </row>
    <row r="585" spans="8:8" ht="15.75" customHeight="1" x14ac:dyDescent="0.3">
      <c r="H585" s="1"/>
    </row>
    <row r="586" spans="8:8" ht="15.75" customHeight="1" x14ac:dyDescent="0.3">
      <c r="H586" s="1"/>
    </row>
    <row r="587" spans="8:8" ht="15.75" customHeight="1" x14ac:dyDescent="0.3">
      <c r="H587" s="1"/>
    </row>
    <row r="588" spans="8:8" ht="15.75" customHeight="1" x14ac:dyDescent="0.3">
      <c r="H588" s="1"/>
    </row>
    <row r="589" spans="8:8" ht="15.75" customHeight="1" x14ac:dyDescent="0.3">
      <c r="H589" s="1"/>
    </row>
    <row r="590" spans="8:8" ht="15.75" customHeight="1" x14ac:dyDescent="0.3">
      <c r="H590" s="1"/>
    </row>
    <row r="591" spans="8:8" ht="15.75" customHeight="1" x14ac:dyDescent="0.3">
      <c r="H591" s="1"/>
    </row>
    <row r="592" spans="8:8" ht="15.75" customHeight="1" x14ac:dyDescent="0.3">
      <c r="H592" s="1"/>
    </row>
    <row r="593" spans="8:8" ht="15.75" customHeight="1" x14ac:dyDescent="0.3">
      <c r="H593" s="1"/>
    </row>
    <row r="594" spans="8:8" ht="15.75" customHeight="1" x14ac:dyDescent="0.3">
      <c r="H594" s="1"/>
    </row>
    <row r="595" spans="8:8" ht="15.75" customHeight="1" x14ac:dyDescent="0.3">
      <c r="H595" s="1"/>
    </row>
    <row r="596" spans="8:8" ht="15.75" customHeight="1" x14ac:dyDescent="0.3">
      <c r="H596" s="1"/>
    </row>
    <row r="597" spans="8:8" ht="15.75" customHeight="1" x14ac:dyDescent="0.3">
      <c r="H597" s="1"/>
    </row>
    <row r="598" spans="8:8" ht="15.75" customHeight="1" x14ac:dyDescent="0.3">
      <c r="H598" s="1"/>
    </row>
    <row r="599" spans="8:8" ht="15.75" customHeight="1" x14ac:dyDescent="0.3">
      <c r="H599" s="1"/>
    </row>
    <row r="600" spans="8:8" ht="15.75" customHeight="1" x14ac:dyDescent="0.3">
      <c r="H600" s="1"/>
    </row>
    <row r="601" spans="8:8" ht="15.75" customHeight="1" x14ac:dyDescent="0.3">
      <c r="H601" s="1"/>
    </row>
    <row r="602" spans="8:8" ht="15.75" customHeight="1" x14ac:dyDescent="0.3">
      <c r="H602" s="1"/>
    </row>
    <row r="603" spans="8:8" ht="15.75" customHeight="1" x14ac:dyDescent="0.3">
      <c r="H603" s="1"/>
    </row>
    <row r="604" spans="8:8" ht="15.75" customHeight="1" x14ac:dyDescent="0.3">
      <c r="H604" s="1"/>
    </row>
    <row r="605" spans="8:8" ht="15.75" customHeight="1" x14ac:dyDescent="0.3">
      <c r="H605" s="1"/>
    </row>
    <row r="606" spans="8:8" ht="15.75" customHeight="1" x14ac:dyDescent="0.3">
      <c r="H606" s="1"/>
    </row>
    <row r="607" spans="8:8" ht="15.75" customHeight="1" x14ac:dyDescent="0.3">
      <c r="H607" s="1"/>
    </row>
    <row r="608" spans="8:8" ht="15.75" customHeight="1" x14ac:dyDescent="0.3">
      <c r="H608" s="1"/>
    </row>
    <row r="609" spans="8:8" ht="15.75" customHeight="1" x14ac:dyDescent="0.3">
      <c r="H609" s="1"/>
    </row>
    <row r="610" spans="8:8" ht="15.75" customHeight="1" x14ac:dyDescent="0.3">
      <c r="H610" s="1"/>
    </row>
    <row r="611" spans="8:8" ht="15.75" customHeight="1" x14ac:dyDescent="0.3">
      <c r="H611" s="1"/>
    </row>
    <row r="612" spans="8:8" ht="15.75" customHeight="1" x14ac:dyDescent="0.3">
      <c r="H612" s="1"/>
    </row>
    <row r="613" spans="8:8" ht="15.75" customHeight="1" x14ac:dyDescent="0.3">
      <c r="H613" s="1"/>
    </row>
    <row r="614" spans="8:8" ht="15.75" customHeight="1" x14ac:dyDescent="0.3">
      <c r="H614" s="1"/>
    </row>
    <row r="615" spans="8:8" ht="15.75" customHeight="1" x14ac:dyDescent="0.3">
      <c r="H615" s="1"/>
    </row>
    <row r="616" spans="8:8" ht="15.75" customHeight="1" x14ac:dyDescent="0.3">
      <c r="H616" s="1"/>
    </row>
    <row r="617" spans="8:8" ht="15.75" customHeight="1" x14ac:dyDescent="0.3">
      <c r="H617" s="1"/>
    </row>
    <row r="618" spans="8:8" ht="15.75" customHeight="1" x14ac:dyDescent="0.3">
      <c r="H618" s="1"/>
    </row>
    <row r="619" spans="8:8" ht="15.75" customHeight="1" x14ac:dyDescent="0.3">
      <c r="H619" s="1"/>
    </row>
    <row r="620" spans="8:8" ht="15.75" customHeight="1" x14ac:dyDescent="0.3">
      <c r="H620" s="1"/>
    </row>
    <row r="621" spans="8:8" ht="15.75" customHeight="1" x14ac:dyDescent="0.3">
      <c r="H621" s="1"/>
    </row>
    <row r="622" spans="8:8" ht="15.75" customHeight="1" x14ac:dyDescent="0.3">
      <c r="H622" s="1"/>
    </row>
    <row r="623" spans="8:8" ht="15.75" customHeight="1" x14ac:dyDescent="0.3">
      <c r="H623" s="1"/>
    </row>
    <row r="624" spans="8:8" ht="15.75" customHeight="1" x14ac:dyDescent="0.3">
      <c r="H624" s="1"/>
    </row>
    <row r="625" spans="8:8" ht="15.75" customHeight="1" x14ac:dyDescent="0.3">
      <c r="H625" s="1"/>
    </row>
    <row r="626" spans="8:8" ht="15.75" customHeight="1" x14ac:dyDescent="0.3">
      <c r="H626" s="1"/>
    </row>
    <row r="627" spans="8:8" ht="15.75" customHeight="1" x14ac:dyDescent="0.3">
      <c r="H627" s="1"/>
    </row>
    <row r="628" spans="8:8" ht="15.75" customHeight="1" x14ac:dyDescent="0.3">
      <c r="H628" s="1"/>
    </row>
    <row r="629" spans="8:8" ht="15.75" customHeight="1" x14ac:dyDescent="0.3">
      <c r="H629" s="1"/>
    </row>
    <row r="630" spans="8:8" ht="15.75" customHeight="1" x14ac:dyDescent="0.3">
      <c r="H630" s="1"/>
    </row>
    <row r="631" spans="8:8" ht="15.75" customHeight="1" x14ac:dyDescent="0.3">
      <c r="H631" s="1"/>
    </row>
    <row r="632" spans="8:8" ht="15.75" customHeight="1" x14ac:dyDescent="0.3">
      <c r="H632" s="1"/>
    </row>
    <row r="633" spans="8:8" ht="15.75" customHeight="1" x14ac:dyDescent="0.3">
      <c r="H633" s="1"/>
    </row>
    <row r="634" spans="8:8" ht="15.75" customHeight="1" x14ac:dyDescent="0.3">
      <c r="H634" s="1"/>
    </row>
    <row r="635" spans="8:8" ht="15.75" customHeight="1" x14ac:dyDescent="0.3">
      <c r="H635" s="1"/>
    </row>
    <row r="636" spans="8:8" ht="15.75" customHeight="1" x14ac:dyDescent="0.3">
      <c r="H636" s="1"/>
    </row>
    <row r="637" spans="8:8" ht="15.75" customHeight="1" x14ac:dyDescent="0.3">
      <c r="H637" s="1"/>
    </row>
    <row r="638" spans="8:8" ht="15.75" customHeight="1" x14ac:dyDescent="0.3">
      <c r="H638" s="1"/>
    </row>
    <row r="639" spans="8:8" ht="15.75" customHeight="1" x14ac:dyDescent="0.3">
      <c r="H639" s="1"/>
    </row>
    <row r="640" spans="8:8" ht="15.75" customHeight="1" x14ac:dyDescent="0.3">
      <c r="H640" s="1"/>
    </row>
    <row r="641" spans="8:8" ht="15.75" customHeight="1" x14ac:dyDescent="0.3">
      <c r="H641" s="1"/>
    </row>
    <row r="642" spans="8:8" ht="15.75" customHeight="1" x14ac:dyDescent="0.3">
      <c r="H642" s="1"/>
    </row>
    <row r="643" spans="8:8" ht="15.75" customHeight="1" x14ac:dyDescent="0.3">
      <c r="H643" s="1"/>
    </row>
    <row r="644" spans="8:8" ht="15.75" customHeight="1" x14ac:dyDescent="0.3">
      <c r="H644" s="1"/>
    </row>
    <row r="645" spans="8:8" ht="15.75" customHeight="1" x14ac:dyDescent="0.3">
      <c r="H645" s="1"/>
    </row>
    <row r="646" spans="8:8" ht="15.75" customHeight="1" x14ac:dyDescent="0.3">
      <c r="H646" s="1"/>
    </row>
    <row r="647" spans="8:8" ht="15.75" customHeight="1" x14ac:dyDescent="0.3">
      <c r="H647" s="1"/>
    </row>
    <row r="648" spans="8:8" ht="15.75" customHeight="1" x14ac:dyDescent="0.3">
      <c r="H648" s="1"/>
    </row>
    <row r="649" spans="8:8" ht="15.75" customHeight="1" x14ac:dyDescent="0.3">
      <c r="H649" s="1"/>
    </row>
    <row r="650" spans="8:8" ht="15.75" customHeight="1" x14ac:dyDescent="0.3">
      <c r="H650" s="1"/>
    </row>
    <row r="651" spans="8:8" ht="15.75" customHeight="1" x14ac:dyDescent="0.3">
      <c r="H651" s="1"/>
    </row>
    <row r="652" spans="8:8" ht="15.75" customHeight="1" x14ac:dyDescent="0.3">
      <c r="H652" s="1"/>
    </row>
    <row r="653" spans="8:8" ht="15.75" customHeight="1" x14ac:dyDescent="0.3">
      <c r="H653" s="1"/>
    </row>
    <row r="654" spans="8:8" ht="15.75" customHeight="1" x14ac:dyDescent="0.3">
      <c r="H654" s="1"/>
    </row>
    <row r="655" spans="8:8" ht="15.75" customHeight="1" x14ac:dyDescent="0.3">
      <c r="H655" s="1"/>
    </row>
    <row r="656" spans="8:8" ht="15.75" customHeight="1" x14ac:dyDescent="0.3">
      <c r="H656" s="1"/>
    </row>
    <row r="657" spans="8:8" ht="15.75" customHeight="1" x14ac:dyDescent="0.3">
      <c r="H657" s="1"/>
    </row>
    <row r="658" spans="8:8" ht="15.75" customHeight="1" x14ac:dyDescent="0.3">
      <c r="H658" s="1"/>
    </row>
    <row r="659" spans="8:8" ht="15.75" customHeight="1" x14ac:dyDescent="0.3">
      <c r="H659" s="1"/>
    </row>
    <row r="660" spans="8:8" ht="15.75" customHeight="1" x14ac:dyDescent="0.3">
      <c r="H660" s="1"/>
    </row>
    <row r="661" spans="8:8" ht="15.75" customHeight="1" x14ac:dyDescent="0.3">
      <c r="H661" s="1"/>
    </row>
    <row r="662" spans="8:8" ht="15.75" customHeight="1" x14ac:dyDescent="0.3">
      <c r="H662" s="1"/>
    </row>
    <row r="663" spans="8:8" ht="15.75" customHeight="1" x14ac:dyDescent="0.3">
      <c r="H663" s="1"/>
    </row>
    <row r="664" spans="8:8" ht="15.75" customHeight="1" x14ac:dyDescent="0.3">
      <c r="H664" s="1"/>
    </row>
    <row r="665" spans="8:8" ht="15.75" customHeight="1" x14ac:dyDescent="0.3">
      <c r="H665" s="1"/>
    </row>
    <row r="666" spans="8:8" ht="15.75" customHeight="1" x14ac:dyDescent="0.3">
      <c r="H666" s="1"/>
    </row>
    <row r="667" spans="8:8" ht="15.75" customHeight="1" x14ac:dyDescent="0.3">
      <c r="H667" s="1"/>
    </row>
    <row r="668" spans="8:8" ht="15.75" customHeight="1" x14ac:dyDescent="0.3">
      <c r="H668" s="1"/>
    </row>
    <row r="669" spans="8:8" ht="15.75" customHeight="1" x14ac:dyDescent="0.3">
      <c r="H669" s="1"/>
    </row>
    <row r="670" spans="8:8" ht="15.75" customHeight="1" x14ac:dyDescent="0.3">
      <c r="H670" s="1"/>
    </row>
    <row r="671" spans="8:8" ht="15.75" customHeight="1" x14ac:dyDescent="0.3">
      <c r="H671" s="1"/>
    </row>
    <row r="672" spans="8:8" ht="15.75" customHeight="1" x14ac:dyDescent="0.3">
      <c r="H672" s="1"/>
    </row>
    <row r="673" spans="8:8" ht="15.75" customHeight="1" x14ac:dyDescent="0.3">
      <c r="H673" s="1"/>
    </row>
    <row r="674" spans="8:8" ht="15.75" customHeight="1" x14ac:dyDescent="0.3">
      <c r="H674" s="1"/>
    </row>
    <row r="675" spans="8:8" ht="15.75" customHeight="1" x14ac:dyDescent="0.3">
      <c r="H675" s="1"/>
    </row>
    <row r="676" spans="8:8" ht="15.75" customHeight="1" x14ac:dyDescent="0.3">
      <c r="H676" s="1"/>
    </row>
    <row r="677" spans="8:8" ht="15.75" customHeight="1" x14ac:dyDescent="0.3">
      <c r="H677" s="1"/>
    </row>
    <row r="678" spans="8:8" ht="15.75" customHeight="1" x14ac:dyDescent="0.3">
      <c r="H678" s="1"/>
    </row>
    <row r="679" spans="8:8" ht="15.75" customHeight="1" x14ac:dyDescent="0.3">
      <c r="H679" s="1"/>
    </row>
    <row r="680" spans="8:8" ht="15.75" customHeight="1" x14ac:dyDescent="0.3">
      <c r="H680" s="1"/>
    </row>
    <row r="681" spans="8:8" ht="15.75" customHeight="1" x14ac:dyDescent="0.3">
      <c r="H681" s="1"/>
    </row>
    <row r="682" spans="8:8" ht="15.75" customHeight="1" x14ac:dyDescent="0.3">
      <c r="H682" s="1"/>
    </row>
    <row r="683" spans="8:8" ht="15.75" customHeight="1" x14ac:dyDescent="0.3">
      <c r="H683" s="1"/>
    </row>
    <row r="684" spans="8:8" ht="15.75" customHeight="1" x14ac:dyDescent="0.3">
      <c r="H684" s="1"/>
    </row>
    <row r="685" spans="8:8" ht="15.75" customHeight="1" x14ac:dyDescent="0.3">
      <c r="H685" s="1"/>
    </row>
    <row r="686" spans="8:8" ht="15.75" customHeight="1" x14ac:dyDescent="0.3">
      <c r="H686" s="1"/>
    </row>
    <row r="687" spans="8:8" ht="15.75" customHeight="1" x14ac:dyDescent="0.3">
      <c r="H687" s="1"/>
    </row>
    <row r="688" spans="8:8" ht="15.75" customHeight="1" x14ac:dyDescent="0.3">
      <c r="H688" s="1"/>
    </row>
    <row r="689" spans="8:8" ht="15.75" customHeight="1" x14ac:dyDescent="0.3">
      <c r="H689" s="1"/>
    </row>
    <row r="690" spans="8:8" ht="15.75" customHeight="1" x14ac:dyDescent="0.3">
      <c r="H690" s="1"/>
    </row>
    <row r="691" spans="8:8" ht="15.75" customHeight="1" x14ac:dyDescent="0.3">
      <c r="H691" s="1"/>
    </row>
    <row r="692" spans="8:8" ht="15.75" customHeight="1" x14ac:dyDescent="0.3">
      <c r="H692" s="1"/>
    </row>
    <row r="693" spans="8:8" ht="15.75" customHeight="1" x14ac:dyDescent="0.3">
      <c r="H693" s="1"/>
    </row>
    <row r="694" spans="8:8" ht="15.75" customHeight="1" x14ac:dyDescent="0.3">
      <c r="H694" s="1"/>
    </row>
    <row r="695" spans="8:8" ht="15.75" customHeight="1" x14ac:dyDescent="0.3">
      <c r="H695" s="1"/>
    </row>
    <row r="696" spans="8:8" ht="15.75" customHeight="1" x14ac:dyDescent="0.3">
      <c r="H696" s="1"/>
    </row>
    <row r="697" spans="8:8" ht="15.75" customHeight="1" x14ac:dyDescent="0.3">
      <c r="H697" s="1"/>
    </row>
    <row r="698" spans="8:8" ht="15.75" customHeight="1" x14ac:dyDescent="0.3">
      <c r="H698" s="1"/>
    </row>
    <row r="699" spans="8:8" ht="15.75" customHeight="1" x14ac:dyDescent="0.3">
      <c r="H699" s="1"/>
    </row>
    <row r="700" spans="8:8" ht="15.75" customHeight="1" x14ac:dyDescent="0.3">
      <c r="H700" s="1"/>
    </row>
    <row r="701" spans="8:8" ht="15.75" customHeight="1" x14ac:dyDescent="0.3">
      <c r="H701" s="1"/>
    </row>
    <row r="702" spans="8:8" ht="15.75" customHeight="1" x14ac:dyDescent="0.3">
      <c r="H702" s="1"/>
    </row>
    <row r="703" spans="8:8" ht="15.75" customHeight="1" x14ac:dyDescent="0.3">
      <c r="H703" s="1"/>
    </row>
    <row r="704" spans="8:8" ht="15.75" customHeight="1" x14ac:dyDescent="0.3">
      <c r="H704" s="1"/>
    </row>
    <row r="705" spans="8:8" ht="15.75" customHeight="1" x14ac:dyDescent="0.3">
      <c r="H705" s="1"/>
    </row>
    <row r="706" spans="8:8" ht="15.75" customHeight="1" x14ac:dyDescent="0.3">
      <c r="H706" s="1"/>
    </row>
    <row r="707" spans="8:8" ht="15.75" customHeight="1" x14ac:dyDescent="0.3">
      <c r="H707" s="1"/>
    </row>
    <row r="708" spans="8:8" ht="15.75" customHeight="1" x14ac:dyDescent="0.3">
      <c r="H708" s="1"/>
    </row>
    <row r="709" spans="8:8" ht="15.75" customHeight="1" x14ac:dyDescent="0.3">
      <c r="H709" s="1"/>
    </row>
    <row r="710" spans="8:8" ht="15.75" customHeight="1" x14ac:dyDescent="0.3">
      <c r="H710" s="1"/>
    </row>
    <row r="711" spans="8:8" ht="15.75" customHeight="1" x14ac:dyDescent="0.3">
      <c r="H711" s="1"/>
    </row>
    <row r="712" spans="8:8" ht="15.75" customHeight="1" x14ac:dyDescent="0.3">
      <c r="H712" s="1"/>
    </row>
    <row r="713" spans="8:8" ht="15.75" customHeight="1" x14ac:dyDescent="0.3">
      <c r="H713" s="1"/>
    </row>
    <row r="714" spans="8:8" ht="15.75" customHeight="1" x14ac:dyDescent="0.3">
      <c r="H714" s="1"/>
    </row>
    <row r="715" spans="8:8" ht="15.75" customHeight="1" x14ac:dyDescent="0.3">
      <c r="H715" s="1"/>
    </row>
    <row r="716" spans="8:8" ht="15.75" customHeight="1" x14ac:dyDescent="0.3">
      <c r="H716" s="1"/>
    </row>
    <row r="717" spans="8:8" ht="15.75" customHeight="1" x14ac:dyDescent="0.3">
      <c r="H717" s="1"/>
    </row>
    <row r="718" spans="8:8" ht="15.75" customHeight="1" x14ac:dyDescent="0.3">
      <c r="H718" s="1"/>
    </row>
    <row r="719" spans="8:8" ht="15.75" customHeight="1" x14ac:dyDescent="0.3">
      <c r="H719" s="1"/>
    </row>
    <row r="720" spans="8:8" ht="15.75" customHeight="1" x14ac:dyDescent="0.3">
      <c r="H720" s="1"/>
    </row>
    <row r="721" spans="8:8" ht="15.75" customHeight="1" x14ac:dyDescent="0.3">
      <c r="H721" s="1"/>
    </row>
    <row r="722" spans="8:8" ht="15.75" customHeight="1" x14ac:dyDescent="0.3">
      <c r="H722" s="1"/>
    </row>
    <row r="723" spans="8:8" ht="15.75" customHeight="1" x14ac:dyDescent="0.3">
      <c r="H723" s="1"/>
    </row>
    <row r="724" spans="8:8" ht="15.75" customHeight="1" x14ac:dyDescent="0.3">
      <c r="H724" s="1"/>
    </row>
    <row r="725" spans="8:8" ht="15.75" customHeight="1" x14ac:dyDescent="0.3">
      <c r="H725" s="1"/>
    </row>
    <row r="726" spans="8:8" ht="15.75" customHeight="1" x14ac:dyDescent="0.3">
      <c r="H726" s="1"/>
    </row>
    <row r="727" spans="8:8" ht="15.75" customHeight="1" x14ac:dyDescent="0.3">
      <c r="H727" s="1"/>
    </row>
    <row r="728" spans="8:8" ht="15.75" customHeight="1" x14ac:dyDescent="0.3">
      <c r="H728" s="1"/>
    </row>
    <row r="729" spans="8:8" ht="15.75" customHeight="1" x14ac:dyDescent="0.3">
      <c r="H729" s="1"/>
    </row>
    <row r="730" spans="8:8" ht="15.75" customHeight="1" x14ac:dyDescent="0.3">
      <c r="H730" s="1"/>
    </row>
    <row r="731" spans="8:8" ht="15.75" customHeight="1" x14ac:dyDescent="0.3">
      <c r="H731" s="1"/>
    </row>
    <row r="732" spans="8:8" ht="15.75" customHeight="1" x14ac:dyDescent="0.3">
      <c r="H732" s="1"/>
    </row>
    <row r="733" spans="8:8" ht="15.75" customHeight="1" x14ac:dyDescent="0.3">
      <c r="H733" s="1"/>
    </row>
    <row r="734" spans="8:8" ht="15.75" customHeight="1" x14ac:dyDescent="0.3">
      <c r="H734" s="1"/>
    </row>
    <row r="735" spans="8:8" ht="15.75" customHeight="1" x14ac:dyDescent="0.3">
      <c r="H735" s="1"/>
    </row>
    <row r="736" spans="8:8" ht="15.75" customHeight="1" x14ac:dyDescent="0.3">
      <c r="H736" s="1"/>
    </row>
    <row r="737" spans="8:8" ht="15.75" customHeight="1" x14ac:dyDescent="0.3">
      <c r="H737" s="1"/>
    </row>
    <row r="738" spans="8:8" ht="15.75" customHeight="1" x14ac:dyDescent="0.3">
      <c r="H738" s="1"/>
    </row>
    <row r="739" spans="8:8" ht="15.75" customHeight="1" x14ac:dyDescent="0.3">
      <c r="H739" s="1"/>
    </row>
    <row r="740" spans="8:8" ht="15.75" customHeight="1" x14ac:dyDescent="0.3">
      <c r="H740" s="1"/>
    </row>
    <row r="741" spans="8:8" ht="15.75" customHeight="1" x14ac:dyDescent="0.3">
      <c r="H741" s="1"/>
    </row>
    <row r="742" spans="8:8" ht="15.75" customHeight="1" x14ac:dyDescent="0.3">
      <c r="H742" s="1"/>
    </row>
    <row r="743" spans="8:8" ht="15.75" customHeight="1" x14ac:dyDescent="0.3">
      <c r="H743" s="1"/>
    </row>
    <row r="744" spans="8:8" ht="15.75" customHeight="1" x14ac:dyDescent="0.3">
      <c r="H744" s="1"/>
    </row>
    <row r="745" spans="8:8" ht="15.75" customHeight="1" x14ac:dyDescent="0.3">
      <c r="H745" s="1"/>
    </row>
    <row r="746" spans="8:8" ht="15.75" customHeight="1" x14ac:dyDescent="0.3">
      <c r="H746" s="1"/>
    </row>
    <row r="747" spans="8:8" ht="15.75" customHeight="1" x14ac:dyDescent="0.3">
      <c r="H747" s="1"/>
    </row>
    <row r="748" spans="8:8" ht="15.75" customHeight="1" x14ac:dyDescent="0.3">
      <c r="H748" s="1"/>
    </row>
    <row r="749" spans="8:8" ht="15.75" customHeight="1" x14ac:dyDescent="0.3">
      <c r="H749" s="1"/>
    </row>
    <row r="750" spans="8:8" ht="15.75" customHeight="1" x14ac:dyDescent="0.3">
      <c r="H750" s="1"/>
    </row>
    <row r="751" spans="8:8" ht="15.75" customHeight="1" x14ac:dyDescent="0.3">
      <c r="H751" s="1"/>
    </row>
    <row r="752" spans="8:8" ht="15.75" customHeight="1" x14ac:dyDescent="0.3">
      <c r="H752" s="1"/>
    </row>
    <row r="753" spans="8:8" ht="15.75" customHeight="1" x14ac:dyDescent="0.3">
      <c r="H753" s="1"/>
    </row>
    <row r="754" spans="8:8" ht="15.75" customHeight="1" x14ac:dyDescent="0.3">
      <c r="H754" s="1"/>
    </row>
    <row r="755" spans="8:8" ht="15.75" customHeight="1" x14ac:dyDescent="0.3">
      <c r="H755" s="1"/>
    </row>
    <row r="756" spans="8:8" ht="15.75" customHeight="1" x14ac:dyDescent="0.3">
      <c r="H756" s="1"/>
    </row>
    <row r="757" spans="8:8" ht="15.75" customHeight="1" x14ac:dyDescent="0.3">
      <c r="H757" s="1"/>
    </row>
    <row r="758" spans="8:8" ht="15.75" customHeight="1" x14ac:dyDescent="0.3">
      <c r="H758" s="1"/>
    </row>
    <row r="759" spans="8:8" ht="15.75" customHeight="1" x14ac:dyDescent="0.3">
      <c r="H759" s="1"/>
    </row>
    <row r="760" spans="8:8" ht="15.75" customHeight="1" x14ac:dyDescent="0.3">
      <c r="H760" s="1"/>
    </row>
    <row r="761" spans="8:8" ht="15.75" customHeight="1" x14ac:dyDescent="0.3">
      <c r="H761" s="1"/>
    </row>
    <row r="762" spans="8:8" ht="15.75" customHeight="1" x14ac:dyDescent="0.3">
      <c r="H762" s="1"/>
    </row>
    <row r="763" spans="8:8" ht="15.75" customHeight="1" x14ac:dyDescent="0.3">
      <c r="H763" s="1"/>
    </row>
    <row r="764" spans="8:8" ht="15.75" customHeight="1" x14ac:dyDescent="0.3">
      <c r="H764" s="1"/>
    </row>
    <row r="765" spans="8:8" ht="15.75" customHeight="1" x14ac:dyDescent="0.3">
      <c r="H765" s="1"/>
    </row>
    <row r="766" spans="8:8" ht="15.75" customHeight="1" x14ac:dyDescent="0.3">
      <c r="H766" s="1"/>
    </row>
    <row r="767" spans="8:8" ht="15.75" customHeight="1" x14ac:dyDescent="0.3">
      <c r="H767" s="1"/>
    </row>
    <row r="768" spans="8:8" ht="15.75" customHeight="1" x14ac:dyDescent="0.3">
      <c r="H768" s="1"/>
    </row>
    <row r="769" spans="8:8" ht="15.75" customHeight="1" x14ac:dyDescent="0.3">
      <c r="H769" s="1"/>
    </row>
    <row r="770" spans="8:8" ht="15.75" customHeight="1" x14ac:dyDescent="0.3">
      <c r="H770" s="1"/>
    </row>
    <row r="771" spans="8:8" ht="15.75" customHeight="1" x14ac:dyDescent="0.3">
      <c r="H771" s="1"/>
    </row>
    <row r="772" spans="8:8" ht="15.75" customHeight="1" x14ac:dyDescent="0.3">
      <c r="H772" s="1"/>
    </row>
    <row r="773" spans="8:8" ht="15.75" customHeight="1" x14ac:dyDescent="0.3">
      <c r="H773" s="1"/>
    </row>
    <row r="774" spans="8:8" ht="15.75" customHeight="1" x14ac:dyDescent="0.3">
      <c r="H774" s="1"/>
    </row>
    <row r="775" spans="8:8" ht="15.75" customHeight="1" x14ac:dyDescent="0.3">
      <c r="H775" s="1"/>
    </row>
    <row r="776" spans="8:8" ht="15.75" customHeight="1" x14ac:dyDescent="0.3">
      <c r="H776" s="1"/>
    </row>
    <row r="777" spans="8:8" ht="15.75" customHeight="1" x14ac:dyDescent="0.3">
      <c r="H777" s="1"/>
    </row>
    <row r="778" spans="8:8" ht="15.75" customHeight="1" x14ac:dyDescent="0.3">
      <c r="H778" s="1"/>
    </row>
    <row r="779" spans="8:8" ht="15.75" customHeight="1" x14ac:dyDescent="0.3">
      <c r="H779" s="1"/>
    </row>
    <row r="780" spans="8:8" ht="15.75" customHeight="1" x14ac:dyDescent="0.3">
      <c r="H780" s="1"/>
    </row>
    <row r="781" spans="8:8" ht="15.75" customHeight="1" x14ac:dyDescent="0.3">
      <c r="H781" s="1"/>
    </row>
    <row r="782" spans="8:8" ht="15.75" customHeight="1" x14ac:dyDescent="0.3">
      <c r="H782" s="1"/>
    </row>
    <row r="783" spans="8:8" ht="15.75" customHeight="1" x14ac:dyDescent="0.3">
      <c r="H783" s="1"/>
    </row>
    <row r="784" spans="8:8" ht="15.75" customHeight="1" x14ac:dyDescent="0.3">
      <c r="H784" s="1"/>
    </row>
    <row r="785" spans="8:8" ht="15.75" customHeight="1" x14ac:dyDescent="0.3">
      <c r="H785" s="1"/>
    </row>
    <row r="786" spans="8:8" ht="15.75" customHeight="1" x14ac:dyDescent="0.3">
      <c r="H786" s="1"/>
    </row>
    <row r="787" spans="8:8" ht="15.75" customHeight="1" x14ac:dyDescent="0.3">
      <c r="H787" s="1"/>
    </row>
    <row r="788" spans="8:8" ht="15.75" customHeight="1" x14ac:dyDescent="0.3">
      <c r="H788" s="1"/>
    </row>
    <row r="789" spans="8:8" ht="15.75" customHeight="1" x14ac:dyDescent="0.3">
      <c r="H789" s="1"/>
    </row>
    <row r="790" spans="8:8" ht="15.75" customHeight="1" x14ac:dyDescent="0.3">
      <c r="H790" s="1"/>
    </row>
    <row r="791" spans="8:8" ht="15.75" customHeight="1" x14ac:dyDescent="0.3">
      <c r="H791" s="1"/>
    </row>
    <row r="792" spans="8:8" ht="15.75" customHeight="1" x14ac:dyDescent="0.3">
      <c r="H792" s="1"/>
    </row>
    <row r="793" spans="8:8" ht="15.75" customHeight="1" x14ac:dyDescent="0.3">
      <c r="H793" s="1"/>
    </row>
    <row r="794" spans="8:8" ht="15.75" customHeight="1" x14ac:dyDescent="0.3">
      <c r="H794" s="1"/>
    </row>
    <row r="795" spans="8:8" ht="15.75" customHeight="1" x14ac:dyDescent="0.3">
      <c r="H795" s="1"/>
    </row>
    <row r="796" spans="8:8" ht="15.75" customHeight="1" x14ac:dyDescent="0.3">
      <c r="H796" s="1"/>
    </row>
    <row r="797" spans="8:8" ht="15.75" customHeight="1" x14ac:dyDescent="0.3">
      <c r="H797" s="1"/>
    </row>
    <row r="798" spans="8:8" ht="15.75" customHeight="1" x14ac:dyDescent="0.3">
      <c r="H798" s="1"/>
    </row>
    <row r="799" spans="8:8" ht="15.75" customHeight="1" x14ac:dyDescent="0.3">
      <c r="H799" s="1"/>
    </row>
    <row r="800" spans="8:8" ht="15.75" customHeight="1" x14ac:dyDescent="0.3">
      <c r="H800" s="1"/>
    </row>
    <row r="801" spans="8:8" ht="15.75" customHeight="1" x14ac:dyDescent="0.3">
      <c r="H801" s="1"/>
    </row>
    <row r="802" spans="8:8" ht="15.75" customHeight="1" x14ac:dyDescent="0.3">
      <c r="H802" s="1"/>
    </row>
    <row r="803" spans="8:8" ht="15.75" customHeight="1" x14ac:dyDescent="0.3">
      <c r="H803" s="1"/>
    </row>
    <row r="804" spans="8:8" ht="15.75" customHeight="1" x14ac:dyDescent="0.3">
      <c r="H804" s="1"/>
    </row>
    <row r="805" spans="8:8" ht="15.75" customHeight="1" x14ac:dyDescent="0.3">
      <c r="H805" s="1"/>
    </row>
    <row r="806" spans="8:8" ht="15.75" customHeight="1" x14ac:dyDescent="0.3">
      <c r="H806" s="1"/>
    </row>
    <row r="807" spans="8:8" ht="15.75" customHeight="1" x14ac:dyDescent="0.3">
      <c r="H807" s="1"/>
    </row>
    <row r="808" spans="8:8" ht="15.75" customHeight="1" x14ac:dyDescent="0.3">
      <c r="H808" s="1"/>
    </row>
    <row r="809" spans="8:8" ht="15.75" customHeight="1" x14ac:dyDescent="0.3">
      <c r="H809" s="1"/>
    </row>
    <row r="810" spans="8:8" ht="15.75" customHeight="1" x14ac:dyDescent="0.3">
      <c r="H810" s="1"/>
    </row>
    <row r="811" spans="8:8" ht="15.75" customHeight="1" x14ac:dyDescent="0.3">
      <c r="H811" s="1"/>
    </row>
    <row r="812" spans="8:8" ht="15.75" customHeight="1" x14ac:dyDescent="0.3">
      <c r="H812" s="1"/>
    </row>
    <row r="813" spans="8:8" ht="15.75" customHeight="1" x14ac:dyDescent="0.3">
      <c r="H813" s="1"/>
    </row>
    <row r="814" spans="8:8" ht="15.75" customHeight="1" x14ac:dyDescent="0.3">
      <c r="H814" s="1"/>
    </row>
    <row r="815" spans="8:8" ht="15.75" customHeight="1" x14ac:dyDescent="0.3">
      <c r="H815" s="1"/>
    </row>
    <row r="816" spans="8:8" ht="15.75" customHeight="1" x14ac:dyDescent="0.3">
      <c r="H816" s="1"/>
    </row>
    <row r="817" spans="8:8" ht="15.75" customHeight="1" x14ac:dyDescent="0.3">
      <c r="H817" s="1"/>
    </row>
    <row r="818" spans="8:8" ht="15.75" customHeight="1" x14ac:dyDescent="0.3">
      <c r="H818" s="1"/>
    </row>
    <row r="819" spans="8:8" ht="15.75" customHeight="1" x14ac:dyDescent="0.3">
      <c r="H819" s="1"/>
    </row>
    <row r="820" spans="8:8" ht="15.75" customHeight="1" x14ac:dyDescent="0.3">
      <c r="H820" s="1"/>
    </row>
    <row r="821" spans="8:8" ht="15.75" customHeight="1" x14ac:dyDescent="0.3">
      <c r="H821" s="1"/>
    </row>
    <row r="822" spans="8:8" ht="15.75" customHeight="1" x14ac:dyDescent="0.3">
      <c r="H822" s="1"/>
    </row>
    <row r="823" spans="8:8" ht="15.75" customHeight="1" x14ac:dyDescent="0.3">
      <c r="H823" s="1"/>
    </row>
    <row r="824" spans="8:8" ht="15.75" customHeight="1" x14ac:dyDescent="0.3">
      <c r="H824" s="1"/>
    </row>
    <row r="825" spans="8:8" ht="15.75" customHeight="1" x14ac:dyDescent="0.3">
      <c r="H825" s="1"/>
    </row>
    <row r="826" spans="8:8" ht="15.75" customHeight="1" x14ac:dyDescent="0.3">
      <c r="H826" s="1"/>
    </row>
    <row r="827" spans="8:8" ht="15.75" customHeight="1" x14ac:dyDescent="0.3">
      <c r="H827" s="1"/>
    </row>
    <row r="828" spans="8:8" ht="15.75" customHeight="1" x14ac:dyDescent="0.3">
      <c r="H828" s="1"/>
    </row>
    <row r="829" spans="8:8" ht="15.75" customHeight="1" x14ac:dyDescent="0.3">
      <c r="H829" s="1"/>
    </row>
    <row r="830" spans="8:8" ht="15.75" customHeight="1" x14ac:dyDescent="0.3">
      <c r="H830" s="1"/>
    </row>
    <row r="831" spans="8:8" ht="15.75" customHeight="1" x14ac:dyDescent="0.3">
      <c r="H831" s="1"/>
    </row>
    <row r="832" spans="8:8" ht="15.75" customHeight="1" x14ac:dyDescent="0.3">
      <c r="H832" s="1"/>
    </row>
    <row r="833" spans="8:8" ht="15.75" customHeight="1" x14ac:dyDescent="0.3">
      <c r="H833" s="1"/>
    </row>
    <row r="834" spans="8:8" ht="15.75" customHeight="1" x14ac:dyDescent="0.3">
      <c r="H834" s="1"/>
    </row>
    <row r="835" spans="8:8" ht="15.75" customHeight="1" x14ac:dyDescent="0.3">
      <c r="H835" s="1"/>
    </row>
    <row r="836" spans="8:8" ht="15.75" customHeight="1" x14ac:dyDescent="0.3">
      <c r="H836" s="1"/>
    </row>
    <row r="837" spans="8:8" ht="15.75" customHeight="1" x14ac:dyDescent="0.3">
      <c r="H837" s="1"/>
    </row>
    <row r="838" spans="8:8" ht="15.75" customHeight="1" x14ac:dyDescent="0.3">
      <c r="H838" s="1"/>
    </row>
    <row r="839" spans="8:8" ht="15.75" customHeight="1" x14ac:dyDescent="0.3">
      <c r="H839" s="1"/>
    </row>
    <row r="840" spans="8:8" ht="15.75" customHeight="1" x14ac:dyDescent="0.3">
      <c r="H840" s="1"/>
    </row>
    <row r="841" spans="8:8" ht="15.75" customHeight="1" x14ac:dyDescent="0.3">
      <c r="H841" s="1"/>
    </row>
    <row r="842" spans="8:8" ht="15.75" customHeight="1" x14ac:dyDescent="0.3">
      <c r="H842" s="1"/>
    </row>
    <row r="843" spans="8:8" ht="15.75" customHeight="1" x14ac:dyDescent="0.3">
      <c r="H843" s="1"/>
    </row>
    <row r="844" spans="8:8" ht="15.75" customHeight="1" x14ac:dyDescent="0.3">
      <c r="H844" s="1"/>
    </row>
    <row r="845" spans="8:8" ht="15.75" customHeight="1" x14ac:dyDescent="0.3">
      <c r="H845" s="1"/>
    </row>
    <row r="846" spans="8:8" ht="15.75" customHeight="1" x14ac:dyDescent="0.3">
      <c r="H846" s="1"/>
    </row>
    <row r="847" spans="8:8" ht="15.75" customHeight="1" x14ac:dyDescent="0.3">
      <c r="H847" s="1"/>
    </row>
    <row r="848" spans="8:8" ht="15.75" customHeight="1" x14ac:dyDescent="0.3">
      <c r="H848" s="1"/>
    </row>
    <row r="849" spans="8:8" ht="15.75" customHeight="1" x14ac:dyDescent="0.3">
      <c r="H849" s="1"/>
    </row>
    <row r="850" spans="8:8" ht="15.75" customHeight="1" x14ac:dyDescent="0.3">
      <c r="H850" s="1"/>
    </row>
    <row r="851" spans="8:8" ht="15.75" customHeight="1" x14ac:dyDescent="0.3">
      <c r="H851" s="1"/>
    </row>
    <row r="852" spans="8:8" ht="15.75" customHeight="1" x14ac:dyDescent="0.3">
      <c r="H852" s="1"/>
    </row>
    <row r="853" spans="8:8" ht="15.75" customHeight="1" x14ac:dyDescent="0.3">
      <c r="H853" s="1"/>
    </row>
    <row r="854" spans="8:8" ht="15.75" customHeight="1" x14ac:dyDescent="0.3">
      <c r="H854" s="1"/>
    </row>
    <row r="855" spans="8:8" ht="15.75" customHeight="1" x14ac:dyDescent="0.3">
      <c r="H855" s="1"/>
    </row>
    <row r="856" spans="8:8" ht="15.75" customHeight="1" x14ac:dyDescent="0.3">
      <c r="H856" s="1"/>
    </row>
    <row r="857" spans="8:8" ht="15.75" customHeight="1" x14ac:dyDescent="0.3">
      <c r="H857" s="1"/>
    </row>
    <row r="858" spans="8:8" ht="15.75" customHeight="1" x14ac:dyDescent="0.3">
      <c r="H858" s="1"/>
    </row>
    <row r="859" spans="8:8" ht="15.75" customHeight="1" x14ac:dyDescent="0.3">
      <c r="H859" s="1"/>
    </row>
    <row r="860" spans="8:8" ht="15.75" customHeight="1" x14ac:dyDescent="0.3">
      <c r="H860" s="1"/>
    </row>
    <row r="861" spans="8:8" ht="15.75" customHeight="1" x14ac:dyDescent="0.3">
      <c r="H861" s="1"/>
    </row>
    <row r="862" spans="8:8" ht="15.75" customHeight="1" x14ac:dyDescent="0.3">
      <c r="H862" s="1"/>
    </row>
    <row r="863" spans="8:8" ht="15.75" customHeight="1" x14ac:dyDescent="0.3">
      <c r="H863" s="1"/>
    </row>
    <row r="864" spans="8:8" ht="15.75" customHeight="1" x14ac:dyDescent="0.3">
      <c r="H864" s="1"/>
    </row>
    <row r="865" spans="8:8" ht="15.75" customHeight="1" x14ac:dyDescent="0.3">
      <c r="H865" s="1"/>
    </row>
    <row r="866" spans="8:8" ht="15.75" customHeight="1" x14ac:dyDescent="0.3">
      <c r="H866" s="1"/>
    </row>
    <row r="867" spans="8:8" ht="15.75" customHeight="1" x14ac:dyDescent="0.3">
      <c r="H867" s="1"/>
    </row>
    <row r="868" spans="8:8" ht="15.75" customHeight="1" x14ac:dyDescent="0.3">
      <c r="H868" s="1"/>
    </row>
    <row r="869" spans="8:8" ht="15.75" customHeight="1" x14ac:dyDescent="0.3">
      <c r="H869" s="1"/>
    </row>
    <row r="870" spans="8:8" ht="15.75" customHeight="1" x14ac:dyDescent="0.3">
      <c r="H870" s="1"/>
    </row>
    <row r="871" spans="8:8" ht="15.75" customHeight="1" x14ac:dyDescent="0.3">
      <c r="H871" s="1"/>
    </row>
    <row r="872" spans="8:8" ht="15.75" customHeight="1" x14ac:dyDescent="0.3">
      <c r="H872" s="1"/>
    </row>
    <row r="873" spans="8:8" ht="15.75" customHeight="1" x14ac:dyDescent="0.3">
      <c r="H873" s="1"/>
    </row>
    <row r="874" spans="8:8" ht="15.75" customHeight="1" x14ac:dyDescent="0.3">
      <c r="H874" s="1"/>
    </row>
    <row r="875" spans="8:8" ht="15.75" customHeight="1" x14ac:dyDescent="0.3">
      <c r="H875" s="1"/>
    </row>
    <row r="876" spans="8:8" ht="15.75" customHeight="1" x14ac:dyDescent="0.3">
      <c r="H876" s="1"/>
    </row>
    <row r="877" spans="8:8" ht="15.75" customHeight="1" x14ac:dyDescent="0.3">
      <c r="H877" s="1"/>
    </row>
    <row r="878" spans="8:8" ht="15.75" customHeight="1" x14ac:dyDescent="0.3">
      <c r="H878" s="1"/>
    </row>
    <row r="879" spans="8:8" ht="15.75" customHeight="1" x14ac:dyDescent="0.3">
      <c r="H879" s="1"/>
    </row>
    <row r="880" spans="8:8" ht="15.75" customHeight="1" x14ac:dyDescent="0.3">
      <c r="H880" s="1"/>
    </row>
    <row r="881" spans="8:8" ht="15.75" customHeight="1" x14ac:dyDescent="0.3">
      <c r="H881" s="1"/>
    </row>
    <row r="882" spans="8:8" ht="15.75" customHeight="1" x14ac:dyDescent="0.3">
      <c r="H882" s="1"/>
    </row>
    <row r="883" spans="8:8" ht="15.75" customHeight="1" x14ac:dyDescent="0.3">
      <c r="H883" s="1"/>
    </row>
    <row r="884" spans="8:8" ht="15.75" customHeight="1" x14ac:dyDescent="0.3">
      <c r="H884" s="1"/>
    </row>
    <row r="885" spans="8:8" ht="15.75" customHeight="1" x14ac:dyDescent="0.3">
      <c r="H885" s="1"/>
    </row>
    <row r="886" spans="8:8" ht="15.75" customHeight="1" x14ac:dyDescent="0.3">
      <c r="H886" s="1"/>
    </row>
    <row r="887" spans="8:8" ht="15.75" customHeight="1" x14ac:dyDescent="0.3">
      <c r="H887" s="1"/>
    </row>
    <row r="888" spans="8:8" ht="15.75" customHeight="1" x14ac:dyDescent="0.3">
      <c r="H888" s="1"/>
    </row>
    <row r="889" spans="8:8" ht="15.75" customHeight="1" x14ac:dyDescent="0.3">
      <c r="H889" s="1"/>
    </row>
    <row r="890" spans="8:8" ht="15.75" customHeight="1" x14ac:dyDescent="0.3">
      <c r="H890" s="1"/>
    </row>
    <row r="891" spans="8:8" ht="15.75" customHeight="1" x14ac:dyDescent="0.3">
      <c r="H891" s="1"/>
    </row>
    <row r="892" spans="8:8" ht="15.75" customHeight="1" x14ac:dyDescent="0.3">
      <c r="H892" s="1"/>
    </row>
    <row r="893" spans="8:8" ht="15.75" customHeight="1" x14ac:dyDescent="0.3">
      <c r="H893" s="1"/>
    </row>
    <row r="894" spans="8:8" ht="15.75" customHeight="1" x14ac:dyDescent="0.3">
      <c r="H894" s="1"/>
    </row>
    <row r="895" spans="8:8" ht="15.75" customHeight="1" x14ac:dyDescent="0.3">
      <c r="H895" s="1"/>
    </row>
    <row r="896" spans="8:8" ht="15.75" customHeight="1" x14ac:dyDescent="0.3">
      <c r="H896" s="1"/>
    </row>
    <row r="897" spans="8:8" ht="15.75" customHeight="1" x14ac:dyDescent="0.3">
      <c r="H897" s="1"/>
    </row>
    <row r="898" spans="8:8" ht="15.75" customHeight="1" x14ac:dyDescent="0.3">
      <c r="H898" s="1"/>
    </row>
    <row r="899" spans="8:8" ht="15.75" customHeight="1" x14ac:dyDescent="0.3">
      <c r="H899" s="1"/>
    </row>
    <row r="900" spans="8:8" ht="15.75" customHeight="1" x14ac:dyDescent="0.3">
      <c r="H900" s="1"/>
    </row>
    <row r="901" spans="8:8" ht="15.75" customHeight="1" x14ac:dyDescent="0.3">
      <c r="H901" s="1"/>
    </row>
    <row r="902" spans="8:8" ht="15.75" customHeight="1" x14ac:dyDescent="0.3">
      <c r="H902" s="1"/>
    </row>
    <row r="903" spans="8:8" ht="15.75" customHeight="1" x14ac:dyDescent="0.3">
      <c r="H903" s="1"/>
    </row>
    <row r="904" spans="8:8" ht="15.75" customHeight="1" x14ac:dyDescent="0.3">
      <c r="H904" s="1"/>
    </row>
    <row r="905" spans="8:8" ht="15.75" customHeight="1" x14ac:dyDescent="0.3">
      <c r="H905" s="1"/>
    </row>
    <row r="906" spans="8:8" ht="15.75" customHeight="1" x14ac:dyDescent="0.3">
      <c r="H906" s="1"/>
    </row>
    <row r="907" spans="8:8" ht="15.75" customHeight="1" x14ac:dyDescent="0.3">
      <c r="H907" s="1"/>
    </row>
    <row r="908" spans="8:8" ht="15.75" customHeight="1" x14ac:dyDescent="0.3">
      <c r="H908" s="1"/>
    </row>
    <row r="909" spans="8:8" ht="15.75" customHeight="1" x14ac:dyDescent="0.3">
      <c r="H909" s="1"/>
    </row>
    <row r="910" spans="8:8" ht="15.75" customHeight="1" x14ac:dyDescent="0.3">
      <c r="H910" s="1"/>
    </row>
    <row r="911" spans="8:8" ht="15.75" customHeight="1" x14ac:dyDescent="0.3">
      <c r="H911" s="1"/>
    </row>
    <row r="912" spans="8:8" ht="15.75" customHeight="1" x14ac:dyDescent="0.3">
      <c r="H912" s="1"/>
    </row>
    <row r="913" spans="8:8" ht="15.75" customHeight="1" x14ac:dyDescent="0.3">
      <c r="H913" s="1"/>
    </row>
    <row r="914" spans="8:8" ht="15.75" customHeight="1" x14ac:dyDescent="0.3">
      <c r="H914" s="1"/>
    </row>
    <row r="915" spans="8:8" ht="15.75" customHeight="1" x14ac:dyDescent="0.3">
      <c r="H915" s="1"/>
    </row>
    <row r="916" spans="8:8" ht="15.75" customHeight="1" x14ac:dyDescent="0.3">
      <c r="H916" s="1"/>
    </row>
    <row r="917" spans="8:8" ht="15.75" customHeight="1" x14ac:dyDescent="0.3">
      <c r="H917" s="1"/>
    </row>
    <row r="918" spans="8:8" ht="15.75" customHeight="1" x14ac:dyDescent="0.3">
      <c r="H918" s="1"/>
    </row>
    <row r="919" spans="8:8" ht="15.75" customHeight="1" x14ac:dyDescent="0.3">
      <c r="H919" s="1"/>
    </row>
    <row r="920" spans="8:8" ht="15.75" customHeight="1" x14ac:dyDescent="0.3">
      <c r="H920" s="1"/>
    </row>
    <row r="921" spans="8:8" ht="15.75" customHeight="1" x14ac:dyDescent="0.3">
      <c r="H921" s="1"/>
    </row>
    <row r="922" spans="8:8" ht="15.75" customHeight="1" x14ac:dyDescent="0.3">
      <c r="H922" s="1"/>
    </row>
    <row r="923" spans="8:8" ht="15.75" customHeight="1" x14ac:dyDescent="0.3">
      <c r="H923" s="1"/>
    </row>
    <row r="924" spans="8:8" ht="15.75" customHeight="1" x14ac:dyDescent="0.3">
      <c r="H924" s="1"/>
    </row>
    <row r="925" spans="8:8" ht="15.75" customHeight="1" x14ac:dyDescent="0.3">
      <c r="H925" s="1"/>
    </row>
    <row r="926" spans="8:8" ht="15.75" customHeight="1" x14ac:dyDescent="0.3">
      <c r="H926" s="1"/>
    </row>
    <row r="927" spans="8:8" ht="15.75" customHeight="1" x14ac:dyDescent="0.3">
      <c r="H927" s="1"/>
    </row>
    <row r="928" spans="8:8" ht="15.75" customHeight="1" x14ac:dyDescent="0.3">
      <c r="H928" s="1"/>
    </row>
    <row r="929" spans="8:8" ht="15.75" customHeight="1" x14ac:dyDescent="0.3">
      <c r="H929" s="1"/>
    </row>
    <row r="930" spans="8:8" ht="15.75" customHeight="1" x14ac:dyDescent="0.3">
      <c r="H930" s="1"/>
    </row>
    <row r="931" spans="8:8" ht="15.75" customHeight="1" x14ac:dyDescent="0.3">
      <c r="H931" s="1"/>
    </row>
    <row r="932" spans="8:8" ht="15.75" customHeight="1" x14ac:dyDescent="0.3">
      <c r="H932" s="1"/>
    </row>
    <row r="933" spans="8:8" ht="15.75" customHeight="1" x14ac:dyDescent="0.3">
      <c r="H933" s="1"/>
    </row>
    <row r="934" spans="8:8" ht="15.75" customHeight="1" x14ac:dyDescent="0.3">
      <c r="H934" s="1"/>
    </row>
    <row r="935" spans="8:8" ht="15.75" customHeight="1" x14ac:dyDescent="0.3">
      <c r="H935" s="1"/>
    </row>
    <row r="936" spans="8:8" ht="15.75" customHeight="1" x14ac:dyDescent="0.3">
      <c r="H936" s="1"/>
    </row>
    <row r="937" spans="8:8" ht="15.75" customHeight="1" x14ac:dyDescent="0.3">
      <c r="H937" s="1"/>
    </row>
    <row r="938" spans="8:8" ht="15.75" customHeight="1" x14ac:dyDescent="0.3">
      <c r="H938" s="1"/>
    </row>
    <row r="939" spans="8:8" ht="15.75" customHeight="1" x14ac:dyDescent="0.3">
      <c r="H939" s="1"/>
    </row>
    <row r="940" spans="8:8" ht="15.75" customHeight="1" x14ac:dyDescent="0.3">
      <c r="H940" s="1"/>
    </row>
    <row r="941" spans="8:8" ht="15.75" customHeight="1" x14ac:dyDescent="0.3">
      <c r="H941" s="1"/>
    </row>
    <row r="942" spans="8:8" ht="15.75" customHeight="1" x14ac:dyDescent="0.3">
      <c r="H942" s="1"/>
    </row>
    <row r="943" spans="8:8" ht="15.75" customHeight="1" x14ac:dyDescent="0.3">
      <c r="H943" s="1"/>
    </row>
    <row r="944" spans="8:8" ht="15.75" customHeight="1" x14ac:dyDescent="0.3">
      <c r="H944" s="1"/>
    </row>
    <row r="945" spans="8:8" ht="15.75" customHeight="1" x14ac:dyDescent="0.3">
      <c r="H945" s="1"/>
    </row>
    <row r="946" spans="8:8" ht="15.75" customHeight="1" x14ac:dyDescent="0.3">
      <c r="H946" s="1"/>
    </row>
    <row r="947" spans="8:8" ht="15.75" customHeight="1" x14ac:dyDescent="0.3">
      <c r="H947" s="1"/>
    </row>
    <row r="948" spans="8:8" ht="15.75" customHeight="1" x14ac:dyDescent="0.3">
      <c r="H948" s="1"/>
    </row>
    <row r="949" spans="8:8" ht="15.75" customHeight="1" x14ac:dyDescent="0.3">
      <c r="H949" s="1"/>
    </row>
    <row r="950" spans="8:8" ht="15.75" customHeight="1" x14ac:dyDescent="0.3">
      <c r="H950" s="1"/>
    </row>
    <row r="951" spans="8:8" ht="15.75" customHeight="1" x14ac:dyDescent="0.3">
      <c r="H951" s="1"/>
    </row>
    <row r="952" spans="8:8" ht="15.75" customHeight="1" x14ac:dyDescent="0.3">
      <c r="H952" s="1"/>
    </row>
    <row r="953" spans="8:8" ht="15.75" customHeight="1" x14ac:dyDescent="0.3">
      <c r="H953" s="1"/>
    </row>
    <row r="954" spans="8:8" ht="15.75" customHeight="1" x14ac:dyDescent="0.3">
      <c r="H954" s="1"/>
    </row>
    <row r="955" spans="8:8" ht="15.75" customHeight="1" x14ac:dyDescent="0.3">
      <c r="H955" s="1"/>
    </row>
    <row r="956" spans="8:8" ht="15.75" customHeight="1" x14ac:dyDescent="0.3">
      <c r="H956" s="1"/>
    </row>
    <row r="957" spans="8:8" ht="15.75" customHeight="1" x14ac:dyDescent="0.3">
      <c r="H957" s="1"/>
    </row>
    <row r="958" spans="8:8" ht="15.75" customHeight="1" x14ac:dyDescent="0.3">
      <c r="H958" s="1"/>
    </row>
    <row r="959" spans="8:8" ht="15.75" customHeight="1" x14ac:dyDescent="0.3">
      <c r="H959" s="1"/>
    </row>
    <row r="960" spans="8:8" ht="15.75" customHeight="1" x14ac:dyDescent="0.3">
      <c r="H960" s="1"/>
    </row>
    <row r="961" spans="8:8" ht="15.75" customHeight="1" x14ac:dyDescent="0.3">
      <c r="H961" s="1"/>
    </row>
    <row r="962" spans="8:8" ht="15.75" customHeight="1" x14ac:dyDescent="0.3">
      <c r="H962" s="1"/>
    </row>
    <row r="963" spans="8:8" ht="15.75" customHeight="1" x14ac:dyDescent="0.3">
      <c r="H963" s="1"/>
    </row>
    <row r="964" spans="8:8" ht="15.75" customHeight="1" x14ac:dyDescent="0.3">
      <c r="H964" s="1"/>
    </row>
    <row r="965" spans="8:8" ht="15.75" customHeight="1" x14ac:dyDescent="0.3">
      <c r="H965" s="1"/>
    </row>
    <row r="966" spans="8:8" ht="15.75" customHeight="1" x14ac:dyDescent="0.3">
      <c r="H966" s="1"/>
    </row>
    <row r="967" spans="8:8" ht="15.75" customHeight="1" x14ac:dyDescent="0.3">
      <c r="H967" s="1"/>
    </row>
    <row r="968" spans="8:8" ht="15.75" customHeight="1" x14ac:dyDescent="0.3">
      <c r="H968" s="1"/>
    </row>
    <row r="969" spans="8:8" ht="15.75" customHeight="1" x14ac:dyDescent="0.3">
      <c r="H969" s="1"/>
    </row>
    <row r="970" spans="8:8" ht="15.75" customHeight="1" x14ac:dyDescent="0.3">
      <c r="H970" s="1"/>
    </row>
    <row r="971" spans="8:8" ht="15.75" customHeight="1" x14ac:dyDescent="0.3">
      <c r="H971" s="1"/>
    </row>
    <row r="972" spans="8:8" ht="15.75" customHeight="1" x14ac:dyDescent="0.3">
      <c r="H972" s="1"/>
    </row>
    <row r="973" spans="8:8" ht="15.75" customHeight="1" x14ac:dyDescent="0.3">
      <c r="H973" s="1"/>
    </row>
    <row r="974" spans="8:8" ht="15.75" customHeight="1" x14ac:dyDescent="0.3">
      <c r="H974" s="1"/>
    </row>
    <row r="975" spans="8:8" ht="15.75" customHeight="1" x14ac:dyDescent="0.3">
      <c r="H975" s="1"/>
    </row>
    <row r="976" spans="8:8" ht="15.75" customHeight="1" x14ac:dyDescent="0.3">
      <c r="H976" s="1"/>
    </row>
    <row r="977" spans="8:8" ht="15.75" customHeight="1" x14ac:dyDescent="0.3">
      <c r="H977" s="1"/>
    </row>
    <row r="978" spans="8:8" ht="15.75" customHeight="1" x14ac:dyDescent="0.3">
      <c r="H978" s="1"/>
    </row>
    <row r="979" spans="8:8" ht="15.75" customHeight="1" x14ac:dyDescent="0.3">
      <c r="H979" s="1"/>
    </row>
    <row r="980" spans="8:8" ht="15.75" customHeight="1" x14ac:dyDescent="0.3">
      <c r="H980" s="1"/>
    </row>
    <row r="981" spans="8:8" ht="15.75" customHeight="1" x14ac:dyDescent="0.3">
      <c r="H981" s="1"/>
    </row>
    <row r="982" spans="8:8" ht="15.75" customHeight="1" x14ac:dyDescent="0.3">
      <c r="H982" s="1"/>
    </row>
    <row r="983" spans="8:8" ht="15.75" customHeight="1" x14ac:dyDescent="0.3">
      <c r="H983" s="1"/>
    </row>
    <row r="984" spans="8:8" ht="15.75" customHeight="1" x14ac:dyDescent="0.3">
      <c r="H984" s="1"/>
    </row>
    <row r="985" spans="8:8" ht="15.75" customHeight="1" x14ac:dyDescent="0.3">
      <c r="H985" s="1"/>
    </row>
    <row r="986" spans="8:8" ht="15.75" customHeight="1" x14ac:dyDescent="0.3">
      <c r="H986" s="1"/>
    </row>
    <row r="987" spans="8:8" ht="15.75" customHeight="1" x14ac:dyDescent="0.3">
      <c r="H987" s="1"/>
    </row>
    <row r="988" spans="8:8" ht="15.75" customHeight="1" x14ac:dyDescent="0.3">
      <c r="H988" s="1"/>
    </row>
    <row r="989" spans="8:8" ht="15.75" customHeight="1" x14ac:dyDescent="0.3">
      <c r="H989" s="1"/>
    </row>
    <row r="990" spans="8:8" ht="15.75" customHeight="1" x14ac:dyDescent="0.3">
      <c r="H990" s="1"/>
    </row>
    <row r="991" spans="8:8" ht="15.75" customHeight="1" x14ac:dyDescent="0.3">
      <c r="H991" s="1"/>
    </row>
    <row r="992" spans="8:8" ht="15.75" customHeight="1" x14ac:dyDescent="0.3">
      <c r="H992" s="1"/>
    </row>
    <row r="993" spans="8:8" ht="15.75" customHeight="1" x14ac:dyDescent="0.3">
      <c r="H993" s="1"/>
    </row>
    <row r="994" spans="8:8" ht="15.75" customHeight="1" x14ac:dyDescent="0.3">
      <c r="H994" s="1"/>
    </row>
    <row r="995" spans="8:8" ht="15.75" customHeight="1" x14ac:dyDescent="0.3">
      <c r="H995" s="1"/>
    </row>
    <row r="996" spans="8:8" ht="15.75" customHeight="1" x14ac:dyDescent="0.3">
      <c r="H996" s="1"/>
    </row>
    <row r="997" spans="8:8" ht="15.75" customHeight="1" x14ac:dyDescent="0.3">
      <c r="H997" s="1"/>
    </row>
    <row r="998" spans="8:8" ht="15.75" customHeight="1" x14ac:dyDescent="0.3">
      <c r="H998" s="1"/>
    </row>
    <row r="999" spans="8:8" ht="15.75" customHeight="1" x14ac:dyDescent="0.3">
      <c r="H999" s="1"/>
    </row>
    <row r="1000" spans="8:8" ht="15.75" customHeight="1" x14ac:dyDescent="0.3">
      <c r="H1000" s="1"/>
    </row>
  </sheetData>
  <autoFilter ref="A1:H14"/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 </vt:lpstr>
      <vt:lpstr>BOM </vt:lpstr>
      <vt:lpstr>LABOR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Hugo Thevenin</cp:lastModifiedBy>
  <dcterms:created xsi:type="dcterms:W3CDTF">2023-11-06T15:01:31Z</dcterms:created>
  <dcterms:modified xsi:type="dcterms:W3CDTF">2026-03-23T16:32:24Z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2023-12-26T10:51:58Z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b615e50f-c69c-40a5-bbca-fc2527d2ea7b</vt:lpwstr>
  </property>
  <property fmtid="{D5CDD505-2E9C-101B-9397-08002B2CF9AE}" pid="8" name="MSIP_Label_a401b303-ecb1-4a9d-936a-70858c2d9a3e_ContentBits">
    <vt:lpwstr>0</vt:lpwstr>
  </property>
</Properties>
</file>