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MAIN CONNECTOR" sheetId="2" r:id="rId6"/>
    <sheet state="visible" name="IMX CORE" sheetId="3" r:id="rId7"/>
    <sheet state="visible" name="IMX PMIC" sheetId="4" r:id="rId8"/>
    <sheet state="visible" name="IMX BOOT" sheetId="5" r:id="rId9"/>
    <sheet state="visible" name="IMX PROGRAMMINGDEBUG" sheetId="6" r:id="rId10"/>
    <sheet state="visible" name="PSU" sheetId="7" r:id="rId11"/>
    <sheet state="visible" name="SAM" sheetId="8" r:id="rId12"/>
    <sheet state="visible" name="STM32" sheetId="9" r:id="rId13"/>
    <sheet state="visible" name="1-WIRE" sheetId="10" r:id="rId14"/>
    <sheet state="visible" name="ETHERNET" sheetId="11" r:id="rId15"/>
    <sheet state="visible" name="USB" sheetId="12" r:id="rId16"/>
    <sheet state="visible" name="AUDIO" sheetId="13" r:id="rId17"/>
    <sheet state="visible" name="STORAGE" sheetId="14" r:id="rId18"/>
    <sheet state="visible" name="DISPLAY" sheetId="15" r:id="rId19"/>
    <sheet state="visible" name="MOTION" sheetId="16" r:id="rId20"/>
    <sheet state="visible" name="UPS" sheetId="17" r:id="rId21"/>
    <sheet state="visible" name="NFC" sheetId="18" r:id="rId22"/>
    <sheet state="visible" name="MODEM" sheetId="19" r:id="rId23"/>
    <sheet state="visible" name="RS232RS485" sheetId="20" r:id="rId24"/>
    <sheet state="visible" name="GPIO" sheetId="21" r:id="rId25"/>
    <sheet state="visible" name="A1000" sheetId="22" r:id="rId26"/>
    <sheet state="visible" name="WIFI" sheetId="23" r:id="rId27"/>
    <sheet state="visible" name="GPS" sheetId="24" r:id="rId28"/>
  </sheets>
  <definedNames>
    <definedName hidden="1" localSheetId="0" name="_xlnm._FilterDatabase">Summary!$A$3:$E$23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tc={2ecfaecb-840e-4f5f-b880-ca4851ea7d89}</author>
  </authors>
  <commentList>
    <comment authorId="0" xr:uid="{2ecfaecb-840e-4f5f-b880-ca4851ea7d89}" ref="T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BOB SMITH CAPS?
Reply:
	Added
Marked as resolved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tc={4bfe6665-6a0a-4d1e-9698-7a73160282cd}</author>
  </authors>
  <commentList>
    <comment authorId="0" xr:uid="{4bfe6665-6a0a-4d1e-9698-7a73160282cd}" ref="R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USB HUB ON CONDUENT?
Reply:
	Added one
</t>
      </text>
    </comment>
  </commentList>
</comments>
</file>

<file path=xl/sharedStrings.xml><?xml version="1.0" encoding="utf-8"?>
<sst xmlns="http://schemas.openxmlformats.org/spreadsheetml/2006/main" count="11444" uniqueCount="2566">
  <si>
    <t>Cost Analysis Summary Nexio/Axio Electronic Component cost</t>
  </si>
  <si>
    <t xml:space="preserve">Functional Block </t>
  </si>
  <si>
    <t xml:space="preserve">Nexio based of 100off </t>
  </si>
  <si>
    <t>Axio based on 1000 off</t>
  </si>
  <si>
    <t>Difference (is Axio costs higher or lower)</t>
  </si>
  <si>
    <t>IMX Core</t>
  </si>
  <si>
    <t xml:space="preserve">Both based on 1000off, but as the iMX6 is going towards EOL the cost is higher </t>
  </si>
  <si>
    <t>PSU</t>
  </si>
  <si>
    <t>Cost on Nexio will fall if based on 1000off</t>
  </si>
  <si>
    <t>STM32 + RTC</t>
  </si>
  <si>
    <t>Cost on Nexio will fall if based on 1000off ( Bat &amp; Holder to be added to Axio)</t>
  </si>
  <si>
    <t>USB</t>
  </si>
  <si>
    <t>NFC / A1000</t>
  </si>
  <si>
    <t>Audio</t>
  </si>
  <si>
    <t>UPS</t>
  </si>
  <si>
    <t xml:space="preserve">Display </t>
  </si>
  <si>
    <t>Storage</t>
  </si>
  <si>
    <t>Ethernet</t>
  </si>
  <si>
    <t>SAM</t>
  </si>
  <si>
    <t>IMC BOOt</t>
  </si>
  <si>
    <t>1-Wire</t>
  </si>
  <si>
    <t>Motion</t>
  </si>
  <si>
    <t xml:space="preserve">Main Connector </t>
  </si>
  <si>
    <t>IMX Programming/ Debug</t>
  </si>
  <si>
    <t>iMX PMIC</t>
  </si>
  <si>
    <t>Modem</t>
  </si>
  <si>
    <t>RSA232/485</t>
  </si>
  <si>
    <t>GPIO</t>
  </si>
  <si>
    <t>Totals</t>
  </si>
  <si>
    <t>Expected Nexio cost @1000off</t>
  </si>
  <si>
    <t>Estimated cost  if we use a Raspberry Pi v4, to replace the iMX8 SOM</t>
  </si>
  <si>
    <t>NEXIO</t>
  </si>
  <si>
    <t>AXIO4</t>
  </si>
  <si>
    <t>UCE030</t>
  </si>
  <si>
    <t>ACR350</t>
  </si>
  <si>
    <t>Designator</t>
  </si>
  <si>
    <t>Reference</t>
  </si>
  <si>
    <t>Description</t>
  </si>
  <si>
    <t>Manufacturer</t>
  </si>
  <si>
    <t>MPN</t>
  </si>
  <si>
    <t>Unit Cost (EUR)</t>
  </si>
  <si>
    <t>Unit Cost 1000x Data</t>
  </si>
  <si>
    <t>P2</t>
  </si>
  <si>
    <t>CONN FLEX 20P BOTTOM 1MM SOUDE</t>
  </si>
  <si>
    <t>TE CONNECTIVITY</t>
  </si>
  <si>
    <t>2-84952-0</t>
  </si>
  <si>
    <t>PL2</t>
  </si>
  <si>
    <t>20 Way header (Flowbird 40-0220)</t>
  </si>
  <si>
    <t>PHOENIX CONTACT</t>
  </si>
  <si>
    <t>X1</t>
  </si>
  <si>
    <t>D-Sub 25-pin male gold-plated SMD</t>
  </si>
  <si>
    <t>ANPHENOL</t>
  </si>
  <si>
    <t>L717SDE25P2ACH3R</t>
  </si>
  <si>
    <t>J93</t>
  </si>
  <si>
    <t>FFC/FPC flat-cable connector</t>
  </si>
  <si>
    <t>HIROSE</t>
  </si>
  <si>
    <t>FH12-20S-0.5SH(55)</t>
  </si>
  <si>
    <t>J4</t>
  </si>
  <si>
    <t>CONN 40POS 0.8MM PITCH SMD</t>
  </si>
  <si>
    <t>7-5179180-1</t>
  </si>
  <si>
    <t>X7</t>
  </si>
  <si>
    <t>Wire-to-board 4-pin 1.5mm pitch SMD (JST ZR)</t>
  </si>
  <si>
    <t>JST</t>
  </si>
  <si>
    <t>B4B-ZR-SM4-TF(LF)(SN)</t>
  </si>
  <si>
    <t>J94</t>
  </si>
  <si>
    <t>TOTAL</t>
  </si>
  <si>
    <t>C190</t>
  </si>
  <si>
    <t>100nF 0402 16V X7R 10%</t>
  </si>
  <si>
    <t>YAGEO</t>
  </si>
  <si>
    <t>CC0402KRX7R7BB104</t>
  </si>
  <si>
    <t>X27</t>
  </si>
  <si>
    <t>Wire-to-board 3-pin 1.5mm pitch SMD (JST ZR)</t>
  </si>
  <si>
    <t>B3B-ZR-SM4-TF(LF)(SN)</t>
  </si>
  <si>
    <t>J95</t>
  </si>
  <si>
    <t>C193</t>
  </si>
  <si>
    <t>X29</t>
  </si>
  <si>
    <t>Wire-to-board 8-pin 1.5mm pitch SMD (JST ZR)</t>
  </si>
  <si>
    <t>B8B-ZR-SM4-TF(LF)(SN)</t>
  </si>
  <si>
    <t>J96</t>
  </si>
  <si>
    <t>C194</t>
  </si>
  <si>
    <t>X30</t>
  </si>
  <si>
    <t>J97</t>
  </si>
  <si>
    <t xml:space="preserve">Multi-pin white JST-style connector </t>
  </si>
  <si>
    <t>XAP-08V-1 / XHP-8</t>
  </si>
  <si>
    <t>C196</t>
  </si>
  <si>
    <t>X46</t>
  </si>
  <si>
    <t>Wire-to-board 2-pin 1.5mm pitch SMD (JST ZR)</t>
  </si>
  <si>
    <t>B2B-ZR-SM4-TFT(LF)(SN)</t>
  </si>
  <si>
    <t>J98</t>
  </si>
  <si>
    <t>L28</t>
  </si>
  <si>
    <t>WE-CNSW SMT Common Mode Line Filter, size 0805, 120Ohm, 370mA, 50V</t>
  </si>
  <si>
    <t>WURTH</t>
  </si>
  <si>
    <t>J99</t>
  </si>
  <si>
    <t>DC barrel jack or Molex power input connector</t>
  </si>
  <si>
    <t>CUI</t>
  </si>
  <si>
    <t>PJ-002AH</t>
  </si>
  <si>
    <t>C254</t>
  </si>
  <si>
    <t>CAPACIT CER 100NF 50V 20% X7R 0402</t>
  </si>
  <si>
    <t>CC0402KRX7R9BB104</t>
  </si>
  <si>
    <t>D13</t>
  </si>
  <si>
    <t>BAT54 Schottky barrier diode</t>
  </si>
  <si>
    <t>NEXPERIA</t>
  </si>
  <si>
    <t>BAT54S,215</t>
  </si>
  <si>
    <t>C1</t>
  </si>
  <si>
    <t>100nF 10% 10V X7R 0402 MLCC</t>
  </si>
  <si>
    <t>CC0402KRX7R6BB104</t>
  </si>
  <si>
    <t>D1</t>
  </si>
  <si>
    <t>C255</t>
  </si>
  <si>
    <t>R131</t>
  </si>
  <si>
    <t>0R0 0402</t>
  </si>
  <si>
    <t>VISHAY</t>
  </si>
  <si>
    <t>CRCW04020000Z0ED</t>
  </si>
  <si>
    <t>C2</t>
  </si>
  <si>
    <t>CC0402KRX7R6BB105</t>
  </si>
  <si>
    <t>R1</t>
  </si>
  <si>
    <t>Q1</t>
  </si>
  <si>
    <t>TRANS NPN BC817-25 SOT23</t>
  </si>
  <si>
    <t>BC817-25,215</t>
  </si>
  <si>
    <t>R2</t>
  </si>
  <si>
    <t>49R9 0402 1%</t>
  </si>
  <si>
    <t>CRCW040249R9FKED</t>
  </si>
  <si>
    <t>C3</t>
  </si>
  <si>
    <t>CC0402KRX7R6BB106</t>
  </si>
  <si>
    <t>Q2</t>
  </si>
  <si>
    <t>R234</t>
  </si>
  <si>
    <t>10K 0402 1%</t>
  </si>
  <si>
    <t>CRCW040210K0FKED</t>
  </si>
  <si>
    <t>C4</t>
  </si>
  <si>
    <t>CC0402KRX7R6BB107</t>
  </si>
  <si>
    <t>R3</t>
  </si>
  <si>
    <t>Q3</t>
  </si>
  <si>
    <t>R28</t>
  </si>
  <si>
    <t>33R 0402 1%</t>
  </si>
  <si>
    <t>CRCW040233R0FKED</t>
  </si>
  <si>
    <t>C5</t>
  </si>
  <si>
    <t>CC0402KRX7R6BB108</t>
  </si>
  <si>
    <t>R4</t>
  </si>
  <si>
    <t>RES CMS 10 KOHM 0,06W 1% 0402</t>
  </si>
  <si>
    <t>C6</t>
  </si>
  <si>
    <t>CC0402KRX7R6BB109</t>
  </si>
  <si>
    <t>R5</t>
  </si>
  <si>
    <t>R11</t>
  </si>
  <si>
    <t>C7</t>
  </si>
  <si>
    <t>CC0402KRX7R6BB110</t>
  </si>
  <si>
    <t>R6</t>
  </si>
  <si>
    <t>R12</t>
  </si>
  <si>
    <t>RES CMS 0 OHM 0,063W 5% 0402</t>
  </si>
  <si>
    <t>C8</t>
  </si>
  <si>
    <t>CC0402KRX7R6BB111</t>
  </si>
  <si>
    <t>R7</t>
  </si>
  <si>
    <t>R13</t>
  </si>
  <si>
    <t>C9</t>
  </si>
  <si>
    <t>CC0402KRX7R6BB112</t>
  </si>
  <si>
    <t>R8</t>
  </si>
  <si>
    <t>R14</t>
  </si>
  <si>
    <t>RES CMS 47KOHMS 0.063W 1% 0402</t>
  </si>
  <si>
    <t>CRCW04024K70FKED</t>
  </si>
  <si>
    <t>C10</t>
  </si>
  <si>
    <t>CC0402KRX7R6BB113</t>
  </si>
  <si>
    <t>R9</t>
  </si>
  <si>
    <t>R15</t>
  </si>
  <si>
    <t>C11</t>
  </si>
  <si>
    <t>CC0402KRX7R6BB114</t>
  </si>
  <si>
    <t>R10</t>
  </si>
  <si>
    <t>R16</t>
  </si>
  <si>
    <t>U1</t>
  </si>
  <si>
    <t>MODULE CCWMX6 CAVITY-LESS SOM</t>
  </si>
  <si>
    <t>DIGI</t>
  </si>
  <si>
    <t>50001475-21</t>
  </si>
  <si>
    <t>C12</t>
  </si>
  <si>
    <t>CC0402KRX7R6BB115</t>
  </si>
  <si>
    <t>Phytec i.MX6 Solo, 512MB DDR3, 4GB eMMC SOM</t>
  </si>
  <si>
    <t>PHYTEC</t>
  </si>
  <si>
    <t>PCM-058-30242C0X.A3</t>
  </si>
  <si>
    <t>R17</t>
  </si>
  <si>
    <t>C13</t>
  </si>
  <si>
    <t>CC0402KRX7R6BB116</t>
  </si>
  <si>
    <t>C14</t>
  </si>
  <si>
    <t>CC0402KRX7R6BB117</t>
  </si>
  <si>
    <t>R20</t>
  </si>
  <si>
    <t>RES CMS 100 KOHM 0,06W 1% 0402</t>
  </si>
  <si>
    <t>CRCW0402100KFKED</t>
  </si>
  <si>
    <t>C15</t>
  </si>
  <si>
    <t>CC0402KRX7R6BB118</t>
  </si>
  <si>
    <t>R24</t>
  </si>
  <si>
    <t>C16</t>
  </si>
  <si>
    <t>CC0402KRX7R6BB119</t>
  </si>
  <si>
    <t>R26</t>
  </si>
  <si>
    <t>C17</t>
  </si>
  <si>
    <t>CC0402KRX7R6BB120</t>
  </si>
  <si>
    <t>C18</t>
  </si>
  <si>
    <t>CC0402KRX7R6BB121</t>
  </si>
  <si>
    <t>R315</t>
  </si>
  <si>
    <t>C19</t>
  </si>
  <si>
    <t>CC0402KRX7R6BB122</t>
  </si>
  <si>
    <t>C20</t>
  </si>
  <si>
    <t>CC0402KRX7R6BB123</t>
  </si>
  <si>
    <t>C21</t>
  </si>
  <si>
    <t>CC0402KRX7R6BB124</t>
  </si>
  <si>
    <t>RES CMS 10 OHM 0,06W 1% 0402</t>
  </si>
  <si>
    <t>CRCW040210R0FKED</t>
  </si>
  <si>
    <t>C22</t>
  </si>
  <si>
    <t>CC0402KRX7R6BB125</t>
  </si>
  <si>
    <t>C23</t>
  </si>
  <si>
    <t>CC0402KRX7R6BB126</t>
  </si>
  <si>
    <t>MODULE CPU IMX8MMINI QD 2GB RAM 8GB EMMC LAN</t>
  </si>
  <si>
    <t>DIGI INTERNATIONAL</t>
  </si>
  <si>
    <t>CC-MX-ETEN-ZN</t>
  </si>
  <si>
    <t>C24</t>
  </si>
  <si>
    <t>CC0402KRX7R6BB127</t>
  </si>
  <si>
    <t>C25</t>
  </si>
  <si>
    <t>CC0402KRX7R6BB128</t>
  </si>
  <si>
    <t>C26</t>
  </si>
  <si>
    <t>CC0402KRX7R6BB129</t>
  </si>
  <si>
    <t>C27</t>
  </si>
  <si>
    <t>CC0402KRX7R6BB130</t>
  </si>
  <si>
    <t>NEXIO + CHIP DOWN IMX8</t>
  </si>
  <si>
    <t>C28</t>
  </si>
  <si>
    <t>CC0402KRX7R6BB131</t>
  </si>
  <si>
    <t>C29</t>
  </si>
  <si>
    <t>CC0402KRX7R6BB132</t>
  </si>
  <si>
    <t>C30</t>
  </si>
  <si>
    <t>CC0402KRX7R6BB133</t>
  </si>
  <si>
    <t>C31</t>
  </si>
  <si>
    <t>CC0402KRX7R6BB134</t>
  </si>
  <si>
    <t>C32</t>
  </si>
  <si>
    <t>CC0402KRX7R6BB135</t>
  </si>
  <si>
    <t>C33</t>
  </si>
  <si>
    <t>CC0402KRX7R6BB136</t>
  </si>
  <si>
    <t>C34</t>
  </si>
  <si>
    <t>CC0402KRX7R6BB137</t>
  </si>
  <si>
    <t>C35</t>
  </si>
  <si>
    <t>CC0402KRX7R6BB138</t>
  </si>
  <si>
    <t>C36</t>
  </si>
  <si>
    <t>CC0402KRX7R6BB139</t>
  </si>
  <si>
    <t>C37</t>
  </si>
  <si>
    <t>CC0402KRX7R6BB140</t>
  </si>
  <si>
    <t>C38</t>
  </si>
  <si>
    <t>CC0402KRX7R6BB141</t>
  </si>
  <si>
    <t>C39</t>
  </si>
  <si>
    <t>CC0402KRX7R6BB142</t>
  </si>
  <si>
    <t>C40</t>
  </si>
  <si>
    <t>CC0402KRX7R6BB143</t>
  </si>
  <si>
    <t>C41</t>
  </si>
  <si>
    <t>CC0402KRX7R6BB144</t>
  </si>
  <si>
    <t>C42</t>
  </si>
  <si>
    <t>CC0402KRX7R6BB145</t>
  </si>
  <si>
    <t>C43</t>
  </si>
  <si>
    <t>CC0402KRX7R6BB146</t>
  </si>
  <si>
    <t>C44</t>
  </si>
  <si>
    <t>CC0402KRX7R6BB147</t>
  </si>
  <si>
    <t>C45</t>
  </si>
  <si>
    <t>CC0402KRX7R6BB148</t>
  </si>
  <si>
    <t>C46</t>
  </si>
  <si>
    <t>CC0402KRX7R6BB149</t>
  </si>
  <si>
    <t>C47</t>
  </si>
  <si>
    <t>CC0402KRX7R6BB150</t>
  </si>
  <si>
    <t>C48</t>
  </si>
  <si>
    <t>CC0402KRX7R6BB151</t>
  </si>
  <si>
    <t>C49</t>
  </si>
  <si>
    <t>CC0402KRX7R6BB152</t>
  </si>
  <si>
    <t>C50</t>
  </si>
  <si>
    <t>CC0402KRX7R6BB153</t>
  </si>
  <si>
    <t>C51</t>
  </si>
  <si>
    <t>CC0402KRX7R6BB154</t>
  </si>
  <si>
    <t>C52</t>
  </si>
  <si>
    <t>CC0402KRX7R6BB155</t>
  </si>
  <si>
    <t>C53</t>
  </si>
  <si>
    <t>10µF 20% 10V X5R 0603 MLCC</t>
  </si>
  <si>
    <t>TAIYO YUDEN</t>
  </si>
  <si>
    <t>LMK107BJ106MALTD</t>
  </si>
  <si>
    <t>C54</t>
  </si>
  <si>
    <t>C55</t>
  </si>
  <si>
    <t>C56</t>
  </si>
  <si>
    <t>C57</t>
  </si>
  <si>
    <t>CAPACIT CER 1MF 10V 10% X5R 0402</t>
  </si>
  <si>
    <t>CAL-CHIP</t>
  </si>
  <si>
    <t>GMC04X7R105K10NTLF</t>
  </si>
  <si>
    <t>C58</t>
  </si>
  <si>
    <t>C59</t>
  </si>
  <si>
    <t>C60</t>
  </si>
  <si>
    <t>C61</t>
  </si>
  <si>
    <t>C62</t>
  </si>
  <si>
    <t>Quad Cortex-A53 @ 1.8 GHz + Cortex-M4 BGA-221</t>
  </si>
  <si>
    <t>NXP</t>
  </si>
  <si>
    <t>MIMX8MM6CVTKZAA</t>
  </si>
  <si>
    <t>C63</t>
  </si>
  <si>
    <t>U2</t>
  </si>
  <si>
    <t>2GB LPDDR4 SDRAM FBGA</t>
  </si>
  <si>
    <t>FORESEE</t>
  </si>
  <si>
    <t>FLXC2002G-W6</t>
  </si>
  <si>
    <t>C64</t>
  </si>
  <si>
    <t>U3</t>
  </si>
  <si>
    <t>8GB eMMC 5.1 NAND flash storage FBGA</t>
  </si>
  <si>
    <t>FEMDNN003-C9</t>
  </si>
  <si>
    <t>C65</t>
  </si>
  <si>
    <t>Y1</t>
  </si>
  <si>
    <t>QUARTZ 32,768KH CC7V-T1V 9PF +/-30PPM</t>
  </si>
  <si>
    <t>MICRO CRYSTAL</t>
  </si>
  <si>
    <t>CC7V-T1A 32,768KHZ 9PF 20PPM</t>
  </si>
  <si>
    <t>C66</t>
  </si>
  <si>
    <t>Y2</t>
  </si>
  <si>
    <t>C67</t>
  </si>
  <si>
    <t>Y3</t>
  </si>
  <si>
    <t>24.0000MHz, CMOS, 2.5 x 2.0 mm, 1.6V~3.6V.</t>
  </si>
  <si>
    <t>ECS</t>
  </si>
  <si>
    <t>ECS-2520MV-240-BL-TR</t>
  </si>
  <si>
    <t>C68</t>
  </si>
  <si>
    <t>C69</t>
  </si>
  <si>
    <t>C70</t>
  </si>
  <si>
    <t>1µF 10% 10V X5R 0402 MLCC</t>
  </si>
  <si>
    <t>CC0402KRX5R6BB105</t>
  </si>
  <si>
    <t>C71</t>
  </si>
  <si>
    <t>CC0402KRX5R6BB106</t>
  </si>
  <si>
    <t>C72</t>
  </si>
  <si>
    <t>CC0402KRX5R6BB107</t>
  </si>
  <si>
    <t>C73</t>
  </si>
  <si>
    <t>CC0402KRX5R6BB108</t>
  </si>
  <si>
    <t>C74</t>
  </si>
  <si>
    <t>CC0402KRX5R6BB109</t>
  </si>
  <si>
    <t>C75</t>
  </si>
  <si>
    <t>CC0402KRX5R6BB110</t>
  </si>
  <si>
    <t>C76</t>
  </si>
  <si>
    <t>CC0402KRX5R6BB111</t>
  </si>
  <si>
    <t>C77</t>
  </si>
  <si>
    <t>CC0402KRX5R6BB112</t>
  </si>
  <si>
    <t>C78</t>
  </si>
  <si>
    <t>CC0402KRX5R6BB113</t>
  </si>
  <si>
    <t>C79</t>
  </si>
  <si>
    <t>CC0402KRX5R6BB114</t>
  </si>
  <si>
    <t>C80</t>
  </si>
  <si>
    <t>CC0402KRX5R6BB115</t>
  </si>
  <si>
    <t>C81</t>
  </si>
  <si>
    <t>CC0402KRX5R6BB116</t>
  </si>
  <si>
    <t>C82</t>
  </si>
  <si>
    <t>CC0402KRX5R6BB117</t>
  </si>
  <si>
    <t>C83</t>
  </si>
  <si>
    <t>CC0402KRX5R6BB118</t>
  </si>
  <si>
    <t>C84</t>
  </si>
  <si>
    <t>CC0402KRX5R6BB119</t>
  </si>
  <si>
    <t>C85</t>
  </si>
  <si>
    <t>CC0402KRX5R6BB120</t>
  </si>
  <si>
    <t>C86</t>
  </si>
  <si>
    <t>CC0402KRX5R6BB121</t>
  </si>
  <si>
    <t>C87</t>
  </si>
  <si>
    <t>4.7µF 10% 10V X5R 0603 MLCC</t>
  </si>
  <si>
    <t>LMK107BJ475KA-T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</si>
  <si>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</si>
  <si>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</si>
  <si>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</si>
  <si>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</si>
  <si>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</si>
  <si>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</si>
  <si>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</si>
  <si>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</si>
  <si>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</si>
  <si>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C140</t>
  </si>
  <si>
    <t>22pF 5% 25V C0G 0201 (AEC-Q200)</t>
  </si>
  <si>
    <t>MURATA</t>
  </si>
  <si>
    <t>GCM0335C1E220JA16D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</si>
  <si>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</si>
  <si>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</si>
  <si>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</si>
  <si>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</si>
  <si>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</si>
  <si>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</si>
  <si>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</si>
  <si>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</si>
  <si>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</si>
  <si>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</si>
  <si>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</si>
  <si>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</si>
  <si>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</si>
  <si>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</si>
  <si>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</si>
  <si>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</si>
  <si>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</si>
  <si>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</si>
  <si>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</si>
  <si>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</si>
  <si>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</si>
  <si>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</si>
  <si>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</si>
  <si>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</si>
  <si>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</si>
  <si>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</si>
  <si>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</si>
  <si>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</si>
  <si>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2.2pF 0.25pF 25V C0G 0201</t>
  </si>
  <si>
    <t>AVX</t>
  </si>
  <si>
    <t>02013A2R2CAT2A</t>
  </si>
  <si>
    <t>C169</t>
  </si>
  <si>
    <t>C170</t>
  </si>
  <si>
    <t>15pF 5% 16V C0G 0402</t>
  </si>
  <si>
    <t>0402YA150JAT2A</t>
  </si>
  <si>
    <t>C171</t>
  </si>
  <si>
    <t>C172</t>
  </si>
  <si>
    <t>10pF 1% 16V C0G 0402</t>
  </si>
  <si>
    <t>0402YA100FAT2A</t>
  </si>
  <si>
    <t>C173</t>
  </si>
  <si>
    <t>i.MX6 UltraLite SoC, Cortex-A7 696MHz, MAPBGA289</t>
  </si>
  <si>
    <t>MCIMX6U7CVM08AC</t>
  </si>
  <si>
    <t>U4</t>
  </si>
  <si>
    <t>DDR3L SDRAM 256Mx16 512MB FBGA96</t>
  </si>
  <si>
    <t>MICRON</t>
  </si>
  <si>
    <t>MT41K256M16HA-125:E</t>
  </si>
  <si>
    <t>U9</t>
  </si>
  <si>
    <t>U7</t>
  </si>
  <si>
    <t>eMMC v5.1 8GB 153-ball FBGA</t>
  </si>
  <si>
    <t>WESTERN DIGITAL</t>
  </si>
  <si>
    <t>SDINBDG4-8G</t>
  </si>
  <si>
    <t>U6</t>
  </si>
  <si>
    <t>I²C EEPROM 256Kb (32Kx8) SOIC-8</t>
  </si>
  <si>
    <t>MICROCHIP</t>
  </si>
  <si>
    <t>AT24C256C-SSHL-T</t>
  </si>
  <si>
    <t>Crystal 24MHz ±10ppm SMD 3.2×2.5×0.8mm</t>
  </si>
  <si>
    <t>ECS-240-9-33B-CTP-TR</t>
  </si>
  <si>
    <t>Crystal 32.768kHz 6pF SMD (RTC)</t>
  </si>
  <si>
    <t>CITIZEN</t>
  </si>
  <si>
    <t>CM200C-32.768KDZBT-F1</t>
  </si>
  <si>
    <t>D38</t>
  </si>
  <si>
    <t>DIODE SUPPRB ESD9R3.3 SOD923 SUP ESD 3.3V</t>
  </si>
  <si>
    <t>ONSEMI</t>
  </si>
  <si>
    <t>ESD9L3.3ST5G</t>
  </si>
  <si>
    <t>-</t>
  </si>
  <si>
    <t>C210</t>
  </si>
  <si>
    <t>22µF 10% 10V X5R 0805 MLCC</t>
  </si>
  <si>
    <t>TDK</t>
  </si>
  <si>
    <t>C2012X5R1A226K125AB</t>
  </si>
  <si>
    <t>D39</t>
  </si>
  <si>
    <t>C211</t>
  </si>
  <si>
    <t>R27</t>
  </si>
  <si>
    <t>C212</t>
  </si>
  <si>
    <t>R29</t>
  </si>
  <si>
    <t>C213</t>
  </si>
  <si>
    <t>R30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</si>
  <si>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</si>
  <si>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</si>
  <si>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</si>
  <si>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</si>
  <si>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</si>
  <si>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</si>
  <si>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</si>
  <si>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</si>
  <si>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</si>
  <si>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22µF 20% 6.3V X5R 0805 MLCC</t>
  </si>
  <si>
    <t>GRM21BR60J226ME39L</t>
  </si>
  <si>
    <t>C223</t>
  </si>
  <si>
    <t>C224</t>
  </si>
  <si>
    <t>CAPACIT CER 22MF 6V3 20% X5R 0603</t>
  </si>
  <si>
    <t>C225</t>
  </si>
  <si>
    <t>C230</t>
  </si>
  <si>
    <t xml:space="preserve">220nF 10% 10V X7R 0402 </t>
  </si>
  <si>
    <t>LMK105B7224KV-F</t>
  </si>
  <si>
    <t>C231</t>
  </si>
  <si>
    <t>C232</t>
  </si>
  <si>
    <t>220nF 10% 10V X7R 0402</t>
  </si>
  <si>
    <t>C233</t>
  </si>
  <si>
    <t>C234</t>
  </si>
  <si>
    <t>CAPACIT CER 10MF 10V 20% X5R 0603</t>
  </si>
  <si>
    <t>C235</t>
  </si>
  <si>
    <t>C236</t>
  </si>
  <si>
    <t>C237</t>
  </si>
  <si>
    <t>C238</t>
  </si>
  <si>
    <t>C239</t>
  </si>
  <si>
    <t>C240</t>
  </si>
  <si>
    <t>CAPACIT CER 4.7MF 10V 20% X7R 0402</t>
  </si>
  <si>
    <t>C241</t>
  </si>
  <si>
    <t>C242</t>
  </si>
  <si>
    <t>C243</t>
  </si>
  <si>
    <t>L1</t>
  </si>
  <si>
    <t xml:space="preserve">SELF 2.2UH/1A5 20% </t>
  </si>
  <si>
    <t>C244</t>
  </si>
  <si>
    <t>L2</t>
  </si>
  <si>
    <t>C245</t>
  </si>
  <si>
    <t>L3</t>
  </si>
  <si>
    <t xml:space="preserve">SELF 2.2UH/2A 20% </t>
  </si>
  <si>
    <t>C246</t>
  </si>
  <si>
    <t>PMIC IC</t>
  </si>
  <si>
    <t>PCA9450AAHN</t>
  </si>
  <si>
    <t>C247</t>
  </si>
  <si>
    <t>C248</t>
  </si>
  <si>
    <t>C249</t>
  </si>
  <si>
    <t>47kΩ 1% 1/20W 0201</t>
  </si>
  <si>
    <t>PANASONIC</t>
  </si>
  <si>
    <t>ERJ1GNF4702C</t>
  </si>
  <si>
    <t xml:space="preserve">100kΩ 1% 1/20W 0201 </t>
  </si>
  <si>
    <t>RC0201FR-07100KL</t>
  </si>
  <si>
    <t>PMIC multi-rail regulator for i.MX6ULL, 40-QFN 5×5mm</t>
  </si>
  <si>
    <t>MC34PF1510A6EP</t>
  </si>
  <si>
    <t>10nF X7R 0402 50V 10%</t>
  </si>
  <si>
    <t>CC0402KRX7R9BB103</t>
  </si>
  <si>
    <t>C290</t>
  </si>
  <si>
    <t>100nF 10% 10V X7R 0402</t>
  </si>
  <si>
    <t>C291</t>
  </si>
  <si>
    <t>0Ω strap resistor 1/20W 0201 (AEC-Q200)</t>
  </si>
  <si>
    <t>BOURNS</t>
  </si>
  <si>
    <t>CR0201-J/-000GLF</t>
  </si>
  <si>
    <t>1K 0402 1%</t>
  </si>
  <si>
    <t>CRCW04021K00FKED</t>
  </si>
  <si>
    <t>R21</t>
  </si>
  <si>
    <t>R22</t>
  </si>
  <si>
    <t>R23</t>
  </si>
  <si>
    <t>R25</t>
  </si>
  <si>
    <t>R18</t>
  </si>
  <si>
    <t>K2</t>
  </si>
  <si>
    <t>INTER GLISS 1P ON-ON DR CI 0,25A 24V CMS</t>
  </si>
  <si>
    <t>NIDEC COPAL</t>
  </si>
  <si>
    <t>CJS-1200TB</t>
  </si>
  <si>
    <t>R19</t>
  </si>
  <si>
    <t>R31</t>
  </si>
  <si>
    <t>RES CMS 22 KOHM 0,06W 1% 0402</t>
  </si>
  <si>
    <t>CRCW04022K20FKED</t>
  </si>
  <si>
    <t>R243</t>
  </si>
  <si>
    <t>R318</t>
  </si>
  <si>
    <t>RES CMS 33 OHM 0,06W 1% 0402</t>
  </si>
  <si>
    <t>R244</t>
  </si>
  <si>
    <t>R32</t>
  </si>
  <si>
    <t>SW1</t>
  </si>
  <si>
    <t>SWITCH SLIDE DIP SPST 100MA 6V</t>
  </si>
  <si>
    <t>R33</t>
  </si>
  <si>
    <t>SW2</t>
  </si>
  <si>
    <t>SWITCH TACTILE SPST-NO 0.05A 32V</t>
  </si>
  <si>
    <t>OMRON</t>
  </si>
  <si>
    <t>B3SL1005P</t>
  </si>
  <si>
    <t>10kΩ 1% 1/20W 0201</t>
  </si>
  <si>
    <t>CRCW020110K0FKED</t>
  </si>
  <si>
    <t>R34</t>
  </si>
  <si>
    <t>R35</t>
  </si>
  <si>
    <t>R36</t>
  </si>
  <si>
    <t>RES CMS 1 KOHM 0,06W 1% 0402</t>
  </si>
  <si>
    <t>R37</t>
  </si>
  <si>
    <t>R38</t>
  </si>
  <si>
    <t>R40</t>
  </si>
  <si>
    <t>R41</t>
  </si>
  <si>
    <t>R43</t>
  </si>
  <si>
    <t>R46</t>
  </si>
  <si>
    <t>R47</t>
  </si>
  <si>
    <t>R53</t>
  </si>
  <si>
    <t>R54</t>
  </si>
  <si>
    <t>R57</t>
  </si>
  <si>
    <t>R58</t>
  </si>
  <si>
    <t>R61</t>
  </si>
  <si>
    <t>R63</t>
  </si>
  <si>
    <t>R64</t>
  </si>
  <si>
    <t>R66</t>
  </si>
  <si>
    <t>R69</t>
  </si>
  <si>
    <t>R74</t>
  </si>
  <si>
    <t>R75</t>
  </si>
  <si>
    <t>R76</t>
  </si>
  <si>
    <t>R77</t>
  </si>
  <si>
    <t>R80</t>
  </si>
  <si>
    <t>R84</t>
  </si>
  <si>
    <t>R85</t>
  </si>
  <si>
    <t>R87</t>
  </si>
  <si>
    <t>R88</t>
  </si>
  <si>
    <t>R89</t>
  </si>
  <si>
    <t>R90</t>
  </si>
  <si>
    <t>74LVC1G32 1 OR 2E SOT353</t>
  </si>
  <si>
    <t>74LVC1G32GW,125</t>
  </si>
  <si>
    <t>74LVC1G14 TRIGGER INV SC70-5</t>
  </si>
  <si>
    <t>74LVC1G14GW,125</t>
  </si>
  <si>
    <t>U5</t>
  </si>
  <si>
    <t>74LCX/LVC257 4 MULTIPLEX 2:1 TSSOP16</t>
  </si>
  <si>
    <t>TEXAS</t>
  </si>
  <si>
    <t>SN74LVC257APW</t>
  </si>
  <si>
    <t>74AUP1G97 PORTE CONF SC70 SCHMITT TRIGGER</t>
  </si>
  <si>
    <t>SN74AUP1G97DCKR</t>
  </si>
  <si>
    <t>DIODE SUPPRB PRTR5V0U2AX SOT143B</t>
  </si>
  <si>
    <t>PRTR5V0U2AX,215</t>
  </si>
  <si>
    <t>LED2</t>
  </si>
  <si>
    <t>LED GREEN 1208 SMD</t>
  </si>
  <si>
    <t>DIALIGHT</t>
  </si>
  <si>
    <t>597-3301-507F_</t>
  </si>
  <si>
    <t>X21</t>
  </si>
  <si>
    <t>Serial UART debug header 3-pin 1.5mm pitch SMD (JST ZR) — TX / RX / GND</t>
  </si>
  <si>
    <t>J1</t>
  </si>
  <si>
    <t>2-pin serial console / UART debug header, 2.54mm pitch</t>
  </si>
  <si>
    <t>OP1</t>
  </si>
  <si>
    <t>LED VERTE 525NM 120DEG CMS 0402 450MCD A020</t>
  </si>
  <si>
    <t>KING BRIGHT</t>
  </si>
  <si>
    <t>APHHS1005ZGC</t>
  </si>
  <si>
    <t>LED3</t>
  </si>
  <si>
    <t>LED RED 1208 SMD</t>
  </si>
  <si>
    <t>597-3021-507F</t>
  </si>
  <si>
    <t>R_UART1</t>
  </si>
  <si>
    <t>33Ω 1% 1/20W 0201 (UART TX series — signal integrity)</t>
  </si>
  <si>
    <t>RC0201FR-0733RL</t>
  </si>
  <si>
    <t>P6</t>
  </si>
  <si>
    <t>CONN JST 4P M CD 1MM25 SOUDE JST SM04-GHS-TB</t>
  </si>
  <si>
    <t>SM04B-GHS-TB(LF)(SN)</t>
  </si>
  <si>
    <t>120R 0402 1%</t>
  </si>
  <si>
    <t>CRCW0402120RFNED</t>
  </si>
  <si>
    <t>R_UART2</t>
  </si>
  <si>
    <t>33Ω 1% 1/20W 0201 (UART RX series — ESD / short protection)</t>
  </si>
  <si>
    <t>Q4</t>
  </si>
  <si>
    <t>R_UART3</t>
  </si>
  <si>
    <t>10kΩ 1% 1/20W 0201 (UART RX pull-up to 3.3V)</t>
  </si>
  <si>
    <t>R91</t>
  </si>
  <si>
    <t>RES CMS 100 OHM 0,06W 1% 0402</t>
  </si>
  <si>
    <t>CRCW0402100RFKED</t>
  </si>
  <si>
    <t>D_UART1</t>
  </si>
  <si>
    <t>Dual Schottky BAT54C SOT-23 (UART line ESD protection)</t>
  </si>
  <si>
    <t>BAT54C-V</t>
  </si>
  <si>
    <t>R92</t>
  </si>
  <si>
    <t>1uF 0805 35V X7R 10%</t>
  </si>
  <si>
    <t>TAYJO YUDEN</t>
  </si>
  <si>
    <t>GMK212B7105KG</t>
  </si>
  <si>
    <t>C_UART1</t>
  </si>
  <si>
    <t>100nF 10% 10V X7R 0402 (local 3.3V decoupling at header)</t>
  </si>
  <si>
    <t>R93</t>
  </si>
  <si>
    <t>R_JTAG1</t>
  </si>
  <si>
    <t>100Ω 1% 1/20W 0201</t>
  </si>
  <si>
    <t>RC0201FR-07100RL</t>
  </si>
  <si>
    <t>R94</t>
  </si>
  <si>
    <t>RES CMS 47 OHMS 0.063W 1% 0402</t>
  </si>
  <si>
    <t>CRCW04024R70FKED</t>
  </si>
  <si>
    <t>R_JTAG2</t>
  </si>
  <si>
    <t>R95</t>
  </si>
  <si>
    <t>R_JTAG3</t>
  </si>
  <si>
    <t>R96</t>
  </si>
  <si>
    <t>PL1</t>
  </si>
  <si>
    <t>3Way Vert HDR 1.25 Pitch SMD</t>
  </si>
  <si>
    <t>MOLEX</t>
  </si>
  <si>
    <t>53398-0371</t>
  </si>
  <si>
    <t>R_JTAG4</t>
  </si>
  <si>
    <t>R97</t>
  </si>
  <si>
    <t>UART/RS-232 Transceiver</t>
  </si>
  <si>
    <t>MAX3232IPWR</t>
  </si>
  <si>
    <t>R_JTAG5</t>
  </si>
  <si>
    <t>4.7kΩ 1/20W 0201</t>
  </si>
  <si>
    <t>RC0201FR-074K7L</t>
  </si>
  <si>
    <t>5V REGULATOR</t>
  </si>
  <si>
    <t>DC-DC converter / multi-rail PMIC for main board rails (QFN-16)</t>
  </si>
  <si>
    <t>SILAN</t>
  </si>
  <si>
    <t>SY8286FRAC</t>
  </si>
  <si>
    <t>CAPACIT CER 470NF 16V 10% X5R 0603</t>
  </si>
  <si>
    <t>0603YD474KAT2A</t>
  </si>
  <si>
    <t>100nF X7R 0805 100V 10%</t>
  </si>
  <si>
    <t>08051C104KAT2A</t>
  </si>
  <si>
    <t>C226</t>
  </si>
  <si>
    <t>10µF 10% 50V X5R 1206 MLCC</t>
  </si>
  <si>
    <t>SAMSUNG</t>
  </si>
  <si>
    <t>CL31A106KBHNNNE</t>
  </si>
  <si>
    <t>Synchronous step-down DC-DC converter, QFN-16</t>
  </si>
  <si>
    <t>MPS</t>
  </si>
  <si>
    <t>MP232ET</t>
  </si>
  <si>
    <t>CAPACIT CER 2,2MF 100V 10% X7R 1210</t>
  </si>
  <si>
    <t>12101C225KAT2A</t>
  </si>
  <si>
    <t>2.2uF 1206 X7R 100V 10%</t>
  </si>
  <si>
    <t>CC1206KKX7R0BB225</t>
  </si>
  <si>
    <t>C227</t>
  </si>
  <si>
    <t>Dual N-channel MOSFET / load switch, DFN-8</t>
  </si>
  <si>
    <t>STMICROELECTRONICS</t>
  </si>
  <si>
    <t>D125 / 221900A</t>
  </si>
  <si>
    <t>C228</t>
  </si>
  <si>
    <t>100nF 10% 50V X7R 0603 MLCC</t>
  </si>
  <si>
    <t>KEMET</t>
  </si>
  <si>
    <t>C0603C104K5RAC</t>
  </si>
  <si>
    <t>Dual N-channel MOSFET driver / load switch, DFN-8</t>
  </si>
  <si>
    <t>NCP4306 / FDC6420C</t>
  </si>
  <si>
    <t>CAPACIT CER 47NF 100V 10% 1206 X7R</t>
  </si>
  <si>
    <t>C1206C473K1RAC</t>
  </si>
  <si>
    <t>220uF Case G Elec. Low ESR 50V 20%</t>
  </si>
  <si>
    <t>EEEFK1H221P 10066728</t>
  </si>
  <si>
    <t>Schottky diode 1A 40V SOD-123</t>
  </si>
  <si>
    <t>MBR140SFT1G</t>
  </si>
  <si>
    <t>Small-signal MOSFET / BJT for smart card VCC switching, SOT-23</t>
  </si>
  <si>
    <t>DIODES INC</t>
  </si>
  <si>
    <t>DMN2041L</t>
  </si>
  <si>
    <t>CAPACIT PES 1MF 63V 10% 2824</t>
  </si>
  <si>
    <t>WIMA</t>
  </si>
  <si>
    <t>SMDTC04100TA00KR</t>
  </si>
  <si>
    <t>1uF 100V 2824 10%</t>
  </si>
  <si>
    <t>SMDTD04100TB00KQ00</t>
  </si>
  <si>
    <t>D2</t>
  </si>
  <si>
    <t>Dual Schottky BAT54C SOT-23</t>
  </si>
  <si>
    <t>CAPACIT ELA 220MF 63V 20%  CYL12,5X13.5</t>
  </si>
  <si>
    <t>EEVFK1J221Q</t>
  </si>
  <si>
    <t>47uF X5R 0805 10V 10%</t>
  </si>
  <si>
    <t>LMK212BBJ476MG-T</t>
  </si>
  <si>
    <t>D3</t>
  </si>
  <si>
    <t>D4</t>
  </si>
  <si>
    <t>D5</t>
  </si>
  <si>
    <t>Q5</t>
  </si>
  <si>
    <t>Dual transistor package, SOT-23-6</t>
  </si>
  <si>
    <t>BCX56-16</t>
  </si>
  <si>
    <t>CAPACIT CER 47NF 10V 10% X7R 0402</t>
  </si>
  <si>
    <t>CC0402KRX7R9BB473</t>
  </si>
  <si>
    <t>C177</t>
  </si>
  <si>
    <t>D6</t>
  </si>
  <si>
    <t>Q6</t>
  </si>
  <si>
    <t>Small-signal MOSFET / BJT, SOT-23</t>
  </si>
  <si>
    <t xml:space="preserve">DMN2041L </t>
  </si>
  <si>
    <t>CAPACIT CER 2,2MF 25V 10% X7R 0603</t>
  </si>
  <si>
    <t>GRM188Z71E225ME43D</t>
  </si>
  <si>
    <t>1nF 0402 X7R 50V 10%</t>
  </si>
  <si>
    <t>04025C102KAT2A</t>
  </si>
  <si>
    <t>D7</t>
  </si>
  <si>
    <t>Schottky / TVS diode, SOD-123</t>
  </si>
  <si>
    <t>845B / VNJ33</t>
  </si>
  <si>
    <t>CAPACIT TAN 220MF 10V 20% 7343</t>
  </si>
  <si>
    <t>TPSD227M010R0100</t>
  </si>
  <si>
    <t>47nF X7R 1206 100V 10%</t>
  </si>
  <si>
    <t>D8</t>
  </si>
  <si>
    <t>Signal diode 1N4148W SOD-123</t>
  </si>
  <si>
    <t>1N4148W-E3-08</t>
  </si>
  <si>
    <t>Small signal / Schottky diode, SOD-323</t>
  </si>
  <si>
    <t>BAV99</t>
  </si>
  <si>
    <t>CAPACIT CER 10MF 10V 10% X5R 0603</t>
  </si>
  <si>
    <t>C1608X5R1A106K080AC</t>
  </si>
  <si>
    <t>150pF NPO 0603 50V 5%</t>
  </si>
  <si>
    <t>C0603C151J5GAC</t>
  </si>
  <si>
    <t>D9</t>
  </si>
  <si>
    <t>Dual Schottky / ESD diode, SOT-23</t>
  </si>
  <si>
    <t xml:space="preserve">BAT54A </t>
  </si>
  <si>
    <t>CAPACIT CER 100NF 16V 10% X7R 0603</t>
  </si>
  <si>
    <t>0603YC104KAT2A</t>
  </si>
  <si>
    <t>100uF X5R 1206 10V 20%</t>
  </si>
  <si>
    <t>C3216X5R1A107M160AC</t>
  </si>
  <si>
    <t>D10</t>
  </si>
  <si>
    <t>Zener 6.2V 200mW SOD-123</t>
  </si>
  <si>
    <t>MMSZ5234BT1G</t>
  </si>
  <si>
    <t>Zener or TVS diode, SMA/DO-214AC</t>
  </si>
  <si>
    <t>BZT52C5V6S</t>
  </si>
  <si>
    <t>CAPACIT CER 100NF 100V 10% X7R 0805</t>
  </si>
  <si>
    <t>C0805C104K1RACTU</t>
  </si>
  <si>
    <t>100pF C0G 0402 50V 5%</t>
  </si>
  <si>
    <t>CL05C101JB5NNNC</t>
  </si>
  <si>
    <t>Power inductor 10µH 20% 5A SMD 12×8mm</t>
  </si>
  <si>
    <t>SRR1208-100ML</t>
  </si>
  <si>
    <t>SMD shielded power inductor</t>
  </si>
  <si>
    <t>SRR4028-101Y</t>
  </si>
  <si>
    <t>Power inductor 1µH 20% 2.7A SMD 2×1.6mm</t>
  </si>
  <si>
    <t>DFE201610E-1R0M=P2</t>
  </si>
  <si>
    <t>CAPACIT CER 100PF 100V 10% NPO 0805</t>
  </si>
  <si>
    <t>08051A101KAT2A</t>
  </si>
  <si>
    <t>8.2nF X7R 0603 50V 10%</t>
  </si>
  <si>
    <t>CC0603KRX7R9BB822</t>
  </si>
  <si>
    <t>DIODE SHOTT 30WQ06FN TO252AA SCH 3A5</t>
  </si>
  <si>
    <t>VS-30WQ06FNTR-M3</t>
  </si>
  <si>
    <t>100pF 0805 100V COG/NPO 5%</t>
  </si>
  <si>
    <t>C0805C101J1GAC</t>
  </si>
  <si>
    <t>L4</t>
  </si>
  <si>
    <t>DIODE SUPPRU SMCJ48A SMC 48V</t>
  </si>
  <si>
    <t>SMCJ48A</t>
  </si>
  <si>
    <t>10nF X7R 0805 100V 10%</t>
  </si>
  <si>
    <t>C0805C103K1RAC</t>
  </si>
  <si>
    <t>L5</t>
  </si>
  <si>
    <t>D36</t>
  </si>
  <si>
    <t>DIODE SUPPR B SMCJ5.0CA DO-214AB</t>
  </si>
  <si>
    <t>ST MICROELECTRONICS</t>
  </si>
  <si>
    <t>SMCJ5.0CA-TR</t>
  </si>
  <si>
    <t>CMC1</t>
  </si>
  <si>
    <t>CR7915-AL</t>
  </si>
  <si>
    <t>COILCRAFT</t>
  </si>
  <si>
    <t>12Ω 5% 0.5W thick-film 1206</t>
  </si>
  <si>
    <t>RC1206JR-0712RL</t>
  </si>
  <si>
    <t>L6</t>
  </si>
  <si>
    <t>F1</t>
  </si>
  <si>
    <t>FUSIBLE 2A REARMABLE CMS 3425 2/4A 60V</t>
  </si>
  <si>
    <t>LITTELFUSE</t>
  </si>
  <si>
    <t>3425L200/60MR</t>
  </si>
  <si>
    <t>SCHOTTKY 3A 60V DPAK</t>
  </si>
  <si>
    <t>L7</t>
  </si>
  <si>
    <t>4.7µH 20% 3A shielded SMD inductor</t>
  </si>
  <si>
    <t>SRR1260-4R7Y</t>
  </si>
  <si>
    <t>SELF 68UH/3A2 20% 12X12X8MM 5.5MHZ R089</t>
  </si>
  <si>
    <t>1500 Watt Transient Voltage Suppressor</t>
  </si>
  <si>
    <t>L8</t>
  </si>
  <si>
    <t>SELF MODE COM 4,53 KOHM/2,2MHZ 3A5 17X19X9.9MM</t>
  </si>
  <si>
    <t>CD1480-BLD</t>
  </si>
  <si>
    <t>L9</t>
  </si>
  <si>
    <t>3.3µH–10µH shielded inductor</t>
  </si>
  <si>
    <t>SELF 5,6UH/9A9 20% 6.36X6.56X6.1MM 20MHZ R014</t>
  </si>
  <si>
    <t>XAL6060-562MEB</t>
  </si>
  <si>
    <t>BAS16, SOT23</t>
  </si>
  <si>
    <t>BAS16LT1G</t>
  </si>
  <si>
    <t>43Ω 1% 0.5W 0805</t>
  </si>
  <si>
    <t>RC0805FR-0743RL</t>
  </si>
  <si>
    <t>L10</t>
  </si>
  <si>
    <t>R100</t>
  </si>
  <si>
    <t>FS1</t>
  </si>
  <si>
    <t>Polyfuse 1.1A 60V</t>
  </si>
  <si>
    <t>2920L110/60</t>
  </si>
  <si>
    <t>R44</t>
  </si>
  <si>
    <t>49.9Ω 1% 1/16W 0402</t>
  </si>
  <si>
    <t>RC0402FR-0749R9L</t>
  </si>
  <si>
    <t>L11</t>
  </si>
  <si>
    <t>R103</t>
  </si>
  <si>
    <t>RES CMS 100 KOHM 0.06W 1% 0603</t>
  </si>
  <si>
    <t>CRCW0603100KFKEA</t>
  </si>
  <si>
    <t>L17</t>
  </si>
  <si>
    <t>WE-PD SMD Shielded Power Inductor, size 1050, 68uH</t>
  </si>
  <si>
    <t>R45</t>
  </si>
  <si>
    <t>Tantalum SMD capacitor</t>
  </si>
  <si>
    <t>T491B476K010AT</t>
  </si>
  <si>
    <t>R104</t>
  </si>
  <si>
    <t>VARISTANCE SIOV 40VRMS 56V/1A 1.3J 10X1000US</t>
  </si>
  <si>
    <t>EPCOS</t>
  </si>
  <si>
    <t>B72650M0400K072</t>
  </si>
  <si>
    <t>Shielded inductor 15uH 5.4A 10x10x6.4mm</t>
  </si>
  <si>
    <t>R105</t>
  </si>
  <si>
    <t>RES CMS 24,9 KOHM 0,06W 1% 0603</t>
  </si>
  <si>
    <t>CRCW060324K9FKEA</t>
  </si>
  <si>
    <t>LED4</t>
  </si>
  <si>
    <t>R107</t>
  </si>
  <si>
    <t>1k 0603 1%</t>
  </si>
  <si>
    <t>RC0603FR-071KL</t>
  </si>
  <si>
    <t>3.5A synchronous buck converter SO8-EP</t>
  </si>
  <si>
    <t>AP64352QSP-13</t>
  </si>
  <si>
    <t>U8</t>
  </si>
  <si>
    <t>CONVERT DCDC LM76005Q WQFN30 3.5-60V 5A</t>
  </si>
  <si>
    <t>LM76005QRNPRQ1</t>
  </si>
  <si>
    <t>430K 0805 1%</t>
  </si>
  <si>
    <t>CRCW0805430KFKEA</t>
  </si>
  <si>
    <t>Voltage detector / UVLO 4.3V threshold SOT-23</t>
  </si>
  <si>
    <t>TOREX</t>
  </si>
  <si>
    <t>XC61CN4302MRG</t>
  </si>
  <si>
    <t>R39</t>
  </si>
  <si>
    <t>15K 0603 1%</t>
  </si>
  <si>
    <t>CRCW060315K0FKEA</t>
  </si>
  <si>
    <t>Z1</t>
  </si>
  <si>
    <t xml:space="preserve">EMI feed-through cap 2.2nF 50V 0.3A NFM21 </t>
  </si>
  <si>
    <t>NFM21CC222R1H3D</t>
  </si>
  <si>
    <t>53.6k 0402 1%</t>
  </si>
  <si>
    <t>CRCW040253K6FKED</t>
  </si>
  <si>
    <t>Z2</t>
  </si>
  <si>
    <t>160k 0805 1%</t>
  </si>
  <si>
    <t>CRCW0805160KFKEA</t>
  </si>
  <si>
    <t>POE</t>
  </si>
  <si>
    <t>R42</t>
  </si>
  <si>
    <t>10µF 25V X5R 0805 MLCC</t>
  </si>
  <si>
    <t>C2012X5R1E106M</t>
  </si>
  <si>
    <t>75K 0805 1%</t>
  </si>
  <si>
    <t>CRCW080575K0FKEA</t>
  </si>
  <si>
    <t>100nF 25V X7R 0402 MLCC</t>
  </si>
  <si>
    <t>CC0402KRX7R5BB104</t>
  </si>
  <si>
    <t>CAPACIT CER 2,2NF 50V 10% X7R 0603</t>
  </si>
  <si>
    <t>C1608X7R1H222K080AA</t>
  </si>
  <si>
    <t>DC-DC Switching Buck (Step Down) Regulator</t>
  </si>
  <si>
    <t>TPS54360DDAR</t>
  </si>
  <si>
    <t>22µF 10V X5R 1206 MLCC</t>
  </si>
  <si>
    <t>GRM31CR61A226ME19</t>
  </si>
  <si>
    <t>V2</t>
  </si>
  <si>
    <t>VARISTOR 40V 250A 3W</t>
  </si>
  <si>
    <t>100nF 10V X7R 0402</t>
  </si>
  <si>
    <t>CAPACIT CER 4NF7 50V 10% X7R 0402</t>
  </si>
  <si>
    <t>04025C472KAT</t>
  </si>
  <si>
    <t>V4</t>
  </si>
  <si>
    <t>SMCJ5.0CA</t>
  </si>
  <si>
    <t>CAPACIT CER 10PF 50V 5% NPO 0402</t>
  </si>
  <si>
    <t>CC0402JRNP09BN100</t>
  </si>
  <si>
    <t>CAPACIT CER 1NF 50V 10% X7R 0402</t>
  </si>
  <si>
    <t>CC0402JRNPO9BN102</t>
  </si>
  <si>
    <t>CAPACIT CER 1NF 100V 5% NPO 0805</t>
  </si>
  <si>
    <t>C0805C102J1GAC</t>
  </si>
  <si>
    <t>CAPACIT ELA 33MF 50V 20% 8X10.2  -40/+105øC</t>
  </si>
  <si>
    <t>EEEHC1H330P</t>
  </si>
  <si>
    <t>CAPACIT CER 3,3MF 25V 10% X7R 0603</t>
  </si>
  <si>
    <t>C1608X5R1E335K080AC</t>
  </si>
  <si>
    <t>CAPACIT CER 2200PF 2000V 10% X7R 1206</t>
  </si>
  <si>
    <t>1206GC222KAT1A</t>
  </si>
  <si>
    <t>CAPACIT CER 1000PF 2000V 10% X7R 1206</t>
  </si>
  <si>
    <t>CC1206KKX7RDBB102</t>
  </si>
  <si>
    <t>100kΩ 1% 0402</t>
  </si>
  <si>
    <t>RC0402FR-07100KL</t>
  </si>
  <si>
    <t>32.4kΩ 1% 0402</t>
  </si>
  <si>
    <t>RC0402FR-0732K4L</t>
  </si>
  <si>
    <t>DIODE RAPIDE ES1D SMA RAP 1A 200V 15NS</t>
  </si>
  <si>
    <t>ES1D-E3/61T</t>
  </si>
  <si>
    <t>D11</t>
  </si>
  <si>
    <t>DIODE SCHOTT BAT46WJ SOD323 100V 250mA</t>
  </si>
  <si>
    <t>BAT46WJ</t>
  </si>
  <si>
    <t>D12</t>
  </si>
  <si>
    <t>DIODE SUPPRU SMAJ58A  SUP 64V4 93V6/4A3</t>
  </si>
  <si>
    <t>DIODES</t>
  </si>
  <si>
    <t>SMAJ58A-13-F</t>
  </si>
  <si>
    <t>DIODE SCHOTT B3100 SMC SCH 3A 100V V79</t>
  </si>
  <si>
    <t>B3100-13-F</t>
  </si>
  <si>
    <t>DIODE REDRES SBR8A60P5 POWERDI5 RED 8A 60V</t>
  </si>
  <si>
    <t>SBR8A60P5-13</t>
  </si>
  <si>
    <t>DIODE SCHOTT B2100 SMB SCH 2A 100V V79</t>
  </si>
  <si>
    <t>B2100-13-F</t>
  </si>
  <si>
    <t>10Ω–33Ω 0402</t>
  </si>
  <si>
    <t xml:space="preserve">RC0402FR-0710RL </t>
  </si>
  <si>
    <t>FE1</t>
  </si>
  <si>
    <t>FILTRE EMI TYPE DC 0603 CI 742792641 300 OHM</t>
  </si>
  <si>
    <t>FE2</t>
  </si>
  <si>
    <t>SELF 3,3UH/1A95 30%4.8X4.8X1.8MM 0R05</t>
  </si>
  <si>
    <t>OP2</t>
  </si>
  <si>
    <t>OPTOCOUPL FODM121BR2 MFP4 OPT HIG 6KV A08</t>
  </si>
  <si>
    <t>FODM121BR2</t>
  </si>
  <si>
    <t>TRANS MOSN FDV301N SOT23 CO A22 25V 5R</t>
  </si>
  <si>
    <t>FAIRCHILD</t>
  </si>
  <si>
    <t>FDV301N</t>
  </si>
  <si>
    <t>10kΩ 0402</t>
  </si>
  <si>
    <t>RC0402FR-0710KL</t>
  </si>
  <si>
    <t>Q7</t>
  </si>
  <si>
    <t>TRANS MOSN FDMS86252 CO R051 16A 150V</t>
  </si>
  <si>
    <t>FDMS86252</t>
  </si>
  <si>
    <t>Q8</t>
  </si>
  <si>
    <t>R48</t>
  </si>
  <si>
    <t>R98</t>
  </si>
  <si>
    <t>RES CMS 47 KOHM 0.06W 1% 0603</t>
  </si>
  <si>
    <t>CRCW060347K0FKEA 10081800</t>
  </si>
  <si>
    <t>R49</t>
  </si>
  <si>
    <t>R99</t>
  </si>
  <si>
    <t>RES CMS 1,8 KOHM 0,06W 1% 0402</t>
  </si>
  <si>
    <t>CRCW04021K80FKED</t>
  </si>
  <si>
    <t>R50</t>
  </si>
  <si>
    <t>R101</t>
  </si>
  <si>
    <t>R51</t>
  </si>
  <si>
    <t>R106</t>
  </si>
  <si>
    <t>RES CMS 6,8 KOHM 0.06W 1% 0603</t>
  </si>
  <si>
    <t>CRCW06036K80FKEA 10085622</t>
  </si>
  <si>
    <t>R52</t>
  </si>
  <si>
    <t>R108</t>
  </si>
  <si>
    <t>RES CMS 110 KOHM 0.063W 1% 0402</t>
  </si>
  <si>
    <t>CRCW0402110KFKED</t>
  </si>
  <si>
    <t>R109</t>
  </si>
  <si>
    <t>RES CMS 25,5K OHM 0,1W 1% 0603</t>
  </si>
  <si>
    <t>CRCW060325K5FKEA</t>
  </si>
  <si>
    <t>R110</t>
  </si>
  <si>
    <t>RES CMS 39 KOHM 0.25W 5% 1206</t>
  </si>
  <si>
    <t>CRCW120639K0FKEA</t>
  </si>
  <si>
    <t>R111</t>
  </si>
  <si>
    <t>R113</t>
  </si>
  <si>
    <t>RES CMS 1,1 KOHM 0.06W 1% 0603</t>
  </si>
  <si>
    <t>CRCW06031K10FKEA</t>
  </si>
  <si>
    <t>R114</t>
  </si>
  <si>
    <t>R115</t>
  </si>
  <si>
    <t>RES CMS 28 KOHM 0,06W 1% 0603</t>
  </si>
  <si>
    <t>RC0603FR-0728KL</t>
  </si>
  <si>
    <t>R116</t>
  </si>
  <si>
    <t>RES CMS 3.9 OHM 0.12W 1% 0805</t>
  </si>
  <si>
    <t>CRCW08053R9FKEA</t>
  </si>
  <si>
    <t>R117</t>
  </si>
  <si>
    <t>RES CMS 4,7 OHM 0,06W 1% 0402</t>
  </si>
  <si>
    <t>R118</t>
  </si>
  <si>
    <t>RES CMS 10 KOHM 0.06W 1% 0603</t>
  </si>
  <si>
    <t>CRCW060310K0FKEA</t>
  </si>
  <si>
    <t>R119</t>
  </si>
  <si>
    <t>RES CMS 232 KOHM 0,06W 1% 0402</t>
  </si>
  <si>
    <t>CRCW0402232KFKED</t>
  </si>
  <si>
    <t>R120</t>
  </si>
  <si>
    <t>RES CMS 33 KOHM 0.06W 1% 0603</t>
  </si>
  <si>
    <t>CRCW060333K0FKEA 10081798</t>
  </si>
  <si>
    <t>R121</t>
  </si>
  <si>
    <t>R122</t>
  </si>
  <si>
    <t>R123</t>
  </si>
  <si>
    <t>RES CMS 60.4KOHMS 0.063W 1% 0402</t>
  </si>
  <si>
    <t>CRCW04026K04FKED</t>
  </si>
  <si>
    <t>R124</t>
  </si>
  <si>
    <t>R125</t>
  </si>
  <si>
    <t>R126</t>
  </si>
  <si>
    <t>RES CMS 75 OHM 0.06W 1% 0603</t>
  </si>
  <si>
    <t>CRCW060375R0FKEA</t>
  </si>
  <si>
    <t>R127</t>
  </si>
  <si>
    <t>R128</t>
  </si>
  <si>
    <t>RES CMS 49,9 KOHM 0,06W 1% 0402</t>
  </si>
  <si>
    <t>CRCW040249K9FKED</t>
  </si>
  <si>
    <t>R129</t>
  </si>
  <si>
    <t>RES CMS 31,6 OHM 0,125W 1% 0805</t>
  </si>
  <si>
    <t>CRCW080531R6FKEA</t>
  </si>
  <si>
    <t>R130</t>
  </si>
  <si>
    <t>RES CMS 499 KOHM 0,06W 1% 0603</t>
  </si>
  <si>
    <t>CRCW0603499KFKEA</t>
  </si>
  <si>
    <t>RES CMS 51 OHM 0,25W 5% 1206</t>
  </si>
  <si>
    <t>CRCW120651R0FKEA</t>
  </si>
  <si>
    <t>R132</t>
  </si>
  <si>
    <t>R133</t>
  </si>
  <si>
    <t>RES CMS 13 KOHM 0.06W 1% 0603</t>
  </si>
  <si>
    <t>CRCW060313K0FKEA</t>
  </si>
  <si>
    <t>R134</t>
  </si>
  <si>
    <t>RES CMS 0,12 OHM 0,25W 1% 1206</t>
  </si>
  <si>
    <t>RL1206FR-070R12L</t>
  </si>
  <si>
    <t>R135</t>
  </si>
  <si>
    <t>RES CMS 3.3 K 0,125W 1% 0805</t>
  </si>
  <si>
    <t>CRCW08053K30FKEA</t>
  </si>
  <si>
    <t>R323</t>
  </si>
  <si>
    <t>RES CMS 7,5 OHM 0,75 W 1% 2010</t>
  </si>
  <si>
    <t>CRCW20107R50FKEF</t>
  </si>
  <si>
    <t>TF1</t>
  </si>
  <si>
    <t>TRANSFO POE PRIM 36-57V/14V5 A025 SEC 2X12V 2A1</t>
  </si>
  <si>
    <t>POE025-PD13120S</t>
  </si>
  <si>
    <t>CONVERT DCDC TPS23731 VQFN45 IEEE 802.3BT</t>
  </si>
  <si>
    <t>TPS23731RMTR</t>
  </si>
  <si>
    <t>C103</t>
  </si>
  <si>
    <t>1uF X5R 0603 10V 10%</t>
  </si>
  <si>
    <t>C0603C105K8PAC</t>
  </si>
  <si>
    <t>5-slot smart card interface IC, ISO 7816 / EMV, HVQFN-32</t>
  </si>
  <si>
    <t>TDA8026C2</t>
  </si>
  <si>
    <t>C105</t>
  </si>
  <si>
    <t>10uF X7R 0603 16V 10%</t>
  </si>
  <si>
    <t>GRM188R61C106KAALJ</t>
  </si>
  <si>
    <t xml:space="preserve">ESD protection array 4-ch µQFN-8 </t>
  </si>
  <si>
    <t>ECMF02-4CMX8</t>
  </si>
  <si>
    <t>C138</t>
  </si>
  <si>
    <t>C139</t>
  </si>
  <si>
    <t>220Ω 0402 series resistor</t>
  </si>
  <si>
    <t>RC0402FR-07220RL</t>
  </si>
  <si>
    <t>R55</t>
  </si>
  <si>
    <t>CAPACIT CER 15PF 50V 5% NPO 0402</t>
  </si>
  <si>
    <t>04025A150JAT2A</t>
  </si>
  <si>
    <t>R56</t>
  </si>
  <si>
    <t>C189</t>
  </si>
  <si>
    <t>100nF 0402 MLCC</t>
  </si>
  <si>
    <t>CAPACIT CER 1MF 10V 10% X7R 0402</t>
  </si>
  <si>
    <t>SAM1</t>
  </si>
  <si>
    <t>ISO 7816-3 SAM card socket, 6-contact push-push</t>
  </si>
  <si>
    <t>AMPHENOL</t>
  </si>
  <si>
    <t>101-00660-68</t>
  </si>
  <si>
    <t>D35</t>
  </si>
  <si>
    <t>Schottky Diode, 30V, 1A, SOD323</t>
  </si>
  <si>
    <t>INFINEON TECHNOLOGIES</t>
  </si>
  <si>
    <t>BAS3010B-03W</t>
  </si>
  <si>
    <t>SAM2</t>
  </si>
  <si>
    <t>WE-PD SMD Shielded Power Inductor, size 7345, 10uH</t>
  </si>
  <si>
    <t>SAM3</t>
  </si>
  <si>
    <t>CAPACIT CER 220NF 10V 10% X7R 0402</t>
  </si>
  <si>
    <t>CC0402KRX7R6BB224</t>
  </si>
  <si>
    <t>OSC1</t>
  </si>
  <si>
    <t>Osc 20MHz 50ppm 5x3.2</t>
  </si>
  <si>
    <t>ABRACON CORPORATION</t>
  </si>
  <si>
    <t>ASFL1-20.000MHZ-L-T</t>
  </si>
  <si>
    <t>SAM4</t>
  </si>
  <si>
    <t>180R 0402 1%</t>
  </si>
  <si>
    <t>CRCW0402180RFKED</t>
  </si>
  <si>
    <t>J2</t>
  </si>
  <si>
    <t>FFC/FPC 20-pin 0.5mm pitch connector</t>
  </si>
  <si>
    <t>FE3</t>
  </si>
  <si>
    <t>FILTRE EMI TYPE DC 0603 CI BLM18AG601SN1 600 OHM</t>
  </si>
  <si>
    <t>BLM18AG601SN1</t>
  </si>
  <si>
    <t>R138</t>
  </si>
  <si>
    <t>P7</t>
  </si>
  <si>
    <t>CONN USIM/SAM 6P+SWITCH CCM033013</t>
  </si>
  <si>
    <t>C&amp;K</t>
  </si>
  <si>
    <t>CCM03-3013LFT R102</t>
  </si>
  <si>
    <t>R139</t>
  </si>
  <si>
    <t>Q9</t>
  </si>
  <si>
    <t>TRANS MOSP SI2333CDS SOT23 CO 4A 12V 0R04</t>
  </si>
  <si>
    <t>SI2333CDS-T1-GE3</t>
  </si>
  <si>
    <t>R140</t>
  </si>
  <si>
    <t>R136</t>
  </si>
  <si>
    <t>RES CMS 220KOHMS 0.063W 1% 0402</t>
  </si>
  <si>
    <t>CRCW0402220KFKED</t>
  </si>
  <si>
    <t>R143</t>
  </si>
  <si>
    <t>R137</t>
  </si>
  <si>
    <t>R144</t>
  </si>
  <si>
    <t>10µF 10V X5R 0805</t>
  </si>
  <si>
    <t>C2012X5R1A106M</t>
  </si>
  <si>
    <t>RES CMS 6,04 KOHM 0,06W 1% 0402</t>
  </si>
  <si>
    <t>R147</t>
  </si>
  <si>
    <t>R150</t>
  </si>
  <si>
    <t>RES CMS 4.7 KOHMS 0.063W 1% 0402</t>
  </si>
  <si>
    <t>R151</t>
  </si>
  <si>
    <t>100K 0402 1%</t>
  </si>
  <si>
    <t>R141</t>
  </si>
  <si>
    <t>R188</t>
  </si>
  <si>
    <t>U10</t>
  </si>
  <si>
    <t>INTERFACE SMART CARD TDA8035 HVQFN32</t>
  </si>
  <si>
    <t>TDA8035HN/C1,118</t>
  </si>
  <si>
    <t>R219</t>
  </si>
  <si>
    <t>QUARTZ 20MHZ 20PF CMS 50PPM -40/85C</t>
  </si>
  <si>
    <t>CTS</t>
  </si>
  <si>
    <t>403I35E20M00000</t>
  </si>
  <si>
    <t>R220</t>
  </si>
  <si>
    <t>220Ω 0402</t>
  </si>
  <si>
    <t>R221</t>
  </si>
  <si>
    <t>R59</t>
  </si>
  <si>
    <t>R227</t>
  </si>
  <si>
    <t>R60</t>
  </si>
  <si>
    <t>SAM0</t>
  </si>
  <si>
    <t>Memory Socket, CCM03 Series</t>
  </si>
  <si>
    <t>R62</t>
  </si>
  <si>
    <t>TR3</t>
  </si>
  <si>
    <t>NMOS, 60V, 350mA, SOT23</t>
  </si>
  <si>
    <t>2N7002BK,215</t>
  </si>
  <si>
    <t>U14</t>
  </si>
  <si>
    <t>MOSFET P-CH 20V 3.7A SOT23-3</t>
  </si>
  <si>
    <t>DMP2120U-7</t>
  </si>
  <si>
    <t>R65</t>
  </si>
  <si>
    <t>U32</t>
  </si>
  <si>
    <t>Multiple smart card slot interface IC</t>
  </si>
  <si>
    <t>TDA8026ET/C2,551</t>
  </si>
  <si>
    <t>R67</t>
  </si>
  <si>
    <t>R68</t>
  </si>
  <si>
    <t>AXIO4 SAM/WIFI DAUGHTER BOARD</t>
  </si>
  <si>
    <t>R70</t>
  </si>
  <si>
    <t>R71</t>
  </si>
  <si>
    <t>R72</t>
  </si>
  <si>
    <t>10uF X5R 0805 16V 10%</t>
  </si>
  <si>
    <t>R73</t>
  </si>
  <si>
    <t>1uF X5R 0402 10V 10%</t>
  </si>
  <si>
    <t>R78</t>
  </si>
  <si>
    <t>33Ω 0402</t>
  </si>
  <si>
    <t>RC0402FR-0733RL</t>
  </si>
  <si>
    <t>R79</t>
  </si>
  <si>
    <t>R81</t>
  </si>
  <si>
    <t>R82</t>
  </si>
  <si>
    <t>R83</t>
  </si>
  <si>
    <t>R86</t>
  </si>
  <si>
    <t>22pF C0G 0402</t>
  </si>
  <si>
    <t>0402YA220JAT2A</t>
  </si>
  <si>
    <t>CN1</t>
  </si>
  <si>
    <t>5Way Rt Angle Pecoblade 1.25 Pitch SMD</t>
  </si>
  <si>
    <t>Molex</t>
  </si>
  <si>
    <t>CONN 40POS 0.8MM PITCH SMD PLUG</t>
  </si>
  <si>
    <t>TE</t>
  </si>
  <si>
    <t>5179029-1</t>
  </si>
  <si>
    <t>Molex PICOBLADE 8 Way 1 Row Right Angle PCB Header</t>
  </si>
  <si>
    <t>53261-0871</t>
  </si>
  <si>
    <t>Schottky Diode Low VF</t>
  </si>
  <si>
    <t>Infineon</t>
  </si>
  <si>
    <t>BAS 3010A-03W</t>
  </si>
  <si>
    <t>RAIL-RAIL ESD PROTECTION DIODE</t>
  </si>
  <si>
    <t>PRTR5V0U2AX</t>
  </si>
  <si>
    <t>CMC 370MA 2LN 90 OHM SMD</t>
  </si>
  <si>
    <t>WE</t>
  </si>
  <si>
    <t>WE-PD SMD Shielded Power Inductor 10uH</t>
  </si>
  <si>
    <t>Wurth</t>
  </si>
  <si>
    <t>FERRITE BEAD 120R 0402</t>
  </si>
  <si>
    <t>Murata</t>
  </si>
  <si>
    <t>BLM15EG121SN1</t>
  </si>
  <si>
    <t>Abracon</t>
  </si>
  <si>
    <t>ASFL1-20.000MHZ-EC-T</t>
  </si>
  <si>
    <t>100R 0402 1%</t>
  </si>
  <si>
    <t>R9, R24</t>
  </si>
  <si>
    <t>33k 0402 1%</t>
  </si>
  <si>
    <t>R102</t>
  </si>
  <si>
    <t>Memory Socket CCM03 Series</t>
  </si>
  <si>
    <t>C &amp; K</t>
  </si>
  <si>
    <t>TDA8026ET/C2</t>
  </si>
  <si>
    <t>EEPROM 2K bits (256x8) I2C Interface</t>
  </si>
  <si>
    <t>ST</t>
  </si>
  <si>
    <t>M24C02-WDW6TP</t>
  </si>
  <si>
    <t>IC SWITCH SPDT SC88</t>
  </si>
  <si>
    <t>On Semi</t>
  </si>
  <si>
    <t>NLASB3157DFT2G</t>
  </si>
  <si>
    <t>One gate inverter low voltage logic</t>
  </si>
  <si>
    <t>74LVC1G14GW</t>
  </si>
  <si>
    <t>Current-Limited Power Switch</t>
  </si>
  <si>
    <t>Texas Instruments</t>
  </si>
  <si>
    <t>TPS2553DBVT</t>
  </si>
  <si>
    <t>WAKEUP PROCESSOR</t>
  </si>
  <si>
    <t>C256</t>
  </si>
  <si>
    <t>CAPACIT CER 100MF 10V 20% X5R 1206</t>
  </si>
  <si>
    <t>C100</t>
  </si>
  <si>
    <t>C310</t>
  </si>
  <si>
    <t>STM32 ARM Cortex-M MCU, LQFP-64</t>
  </si>
  <si>
    <t>STM32F205RGT6</t>
  </si>
  <si>
    <t>C257</t>
  </si>
  <si>
    <t>C101</t>
  </si>
  <si>
    <t>C311</t>
  </si>
  <si>
    <t>Crystal DA745C</t>
  </si>
  <si>
    <t>TXC</t>
  </si>
  <si>
    <t>7M-24.000MAAJ-T</t>
  </si>
  <si>
    <t>C102</t>
  </si>
  <si>
    <t>C312</t>
  </si>
  <si>
    <t>C104</t>
  </si>
  <si>
    <t>C313</t>
  </si>
  <si>
    <t>C180</t>
  </si>
  <si>
    <t>C314</t>
  </si>
  <si>
    <t>C181</t>
  </si>
  <si>
    <t>C315</t>
  </si>
  <si>
    <t>C182</t>
  </si>
  <si>
    <t>C316</t>
  </si>
  <si>
    <t>C183</t>
  </si>
  <si>
    <t>C317</t>
  </si>
  <si>
    <t>C184</t>
  </si>
  <si>
    <t>22PF 50V 5% NP0 0402</t>
  </si>
  <si>
    <t>CL05C220JB5NNNC</t>
  </si>
  <si>
    <t>C318</t>
  </si>
  <si>
    <t xml:space="preserve">4.7µF 10% 10V X5R 0603 </t>
  </si>
  <si>
    <t>C185</t>
  </si>
  <si>
    <t>C319</t>
  </si>
  <si>
    <t>C186</t>
  </si>
  <si>
    <t>C320</t>
  </si>
  <si>
    <t>22pF 5% 50V C0G 0402</t>
  </si>
  <si>
    <t>4.7µF 0603 MLCC</t>
  </si>
  <si>
    <t>C195</t>
  </si>
  <si>
    <t>C321</t>
  </si>
  <si>
    <t>C322</t>
  </si>
  <si>
    <t>Small logic IC / voltage supervisor, SOIC-8</t>
  </si>
  <si>
    <t>MAXIM</t>
  </si>
  <si>
    <t>MAX809 / MAX6326</t>
  </si>
  <si>
    <t>C323</t>
  </si>
  <si>
    <t>CAPACIT CER 22PF 50V 5% NPO 0402</t>
  </si>
  <si>
    <t>04025A220JAT2A</t>
  </si>
  <si>
    <t>C_LDO1</t>
  </si>
  <si>
    <t>10µF 20% 10V X5R 0805 MLCC</t>
  </si>
  <si>
    <t>Low-power audio codec  VQFN-32</t>
  </si>
  <si>
    <t>TLV320AIC3100IRHBT</t>
  </si>
  <si>
    <t>C_LDO2</t>
  </si>
  <si>
    <t>BAT750TA Schottky barrier diode</t>
  </si>
  <si>
    <t>BAT750TA</t>
  </si>
  <si>
    <t>C_LDO3</t>
  </si>
  <si>
    <t>D34</t>
  </si>
  <si>
    <t>4.3V Zener Diode, 250mW, SOT23</t>
  </si>
  <si>
    <t>BZX84-C4V3</t>
  </si>
  <si>
    <t>C_LDO4</t>
  </si>
  <si>
    <t>C_LDO5</t>
  </si>
  <si>
    <t>J5</t>
  </si>
  <si>
    <t>5Way Vert HDR 1.25 Pitch SMD</t>
  </si>
  <si>
    <t>53398-0571</t>
  </si>
  <si>
    <t>L_LDO1</t>
  </si>
  <si>
    <t>Ferrite bead 600Ω @ 100MHz 0603</t>
  </si>
  <si>
    <t>PL9</t>
  </si>
  <si>
    <t>4Way Vert HDR 1.25 Pitch SMD</t>
  </si>
  <si>
    <t>53398-0471</t>
  </si>
  <si>
    <t>Q40</t>
  </si>
  <si>
    <t xml:space="preserve">MOSFET N-ch 2N7002 SOT-23 </t>
  </si>
  <si>
    <t>2N7002LT1G</t>
  </si>
  <si>
    <t>Q41</t>
  </si>
  <si>
    <t>Q42</t>
  </si>
  <si>
    <t>R145</t>
  </si>
  <si>
    <t>Q43</t>
  </si>
  <si>
    <t>CC0603KRX5R6BB475</t>
  </si>
  <si>
    <t>D14</t>
  </si>
  <si>
    <t>DIODE SCHOTT DFLS1100 POWERDI123 SCH 100V 1A</t>
  </si>
  <si>
    <t>DFLS1100-7</t>
  </si>
  <si>
    <t>47K 0402 1%</t>
  </si>
  <si>
    <t>CRCW040247K0FKED</t>
  </si>
  <si>
    <t>Q44</t>
  </si>
  <si>
    <t>1µF 10V X5R 0402 MLCC</t>
  </si>
  <si>
    <t>GRM155R61A105KE15 (</t>
  </si>
  <si>
    <t>D15</t>
  </si>
  <si>
    <t>R162</t>
  </si>
  <si>
    <t>100K 0805 1%</t>
  </si>
  <si>
    <t>RC0805FR-07100KL</t>
  </si>
  <si>
    <t>Q45</t>
  </si>
  <si>
    <t>10nF 10V C0G 0402 MLCC</t>
  </si>
  <si>
    <t xml:space="preserve">0402YA103JAT2A </t>
  </si>
  <si>
    <t>D18</t>
  </si>
  <si>
    <t>R163</t>
  </si>
  <si>
    <t>20K 0805 1%</t>
  </si>
  <si>
    <t>CRCW080520K0FKEA.</t>
  </si>
  <si>
    <t>Q46</t>
  </si>
  <si>
    <t>L12</t>
  </si>
  <si>
    <t>600Ω @ 100MHz 0603 ferrite bead</t>
  </si>
  <si>
    <t>D20</t>
  </si>
  <si>
    <t>DIODE ZENER BZX84-C5V6 SOT23-3 ZEN 5V6 5% W250</t>
  </si>
  <si>
    <t>ROHM</t>
  </si>
  <si>
    <t>BZX84C5V6LYT116</t>
  </si>
  <si>
    <t>R164</t>
  </si>
  <si>
    <t>2K2 0402 1%</t>
  </si>
  <si>
    <t>Q47</t>
  </si>
  <si>
    <t>D32</t>
  </si>
  <si>
    <t>DIODE SUPPB SMBJ5.0CA DO214</t>
  </si>
  <si>
    <t>SMBJ5V0CA</t>
  </si>
  <si>
    <t>R187</t>
  </si>
  <si>
    <t>22pF 50V C0G 0402</t>
  </si>
  <si>
    <t>R189</t>
  </si>
  <si>
    <t>FE4</t>
  </si>
  <si>
    <t>1MΩ 0402</t>
  </si>
  <si>
    <t>RC0402FR-071ML</t>
  </si>
  <si>
    <t>FE5</t>
  </si>
  <si>
    <t>R195</t>
  </si>
  <si>
    <t>K4</t>
  </si>
  <si>
    <t>INTER GLISS 2P ON-ON DR CI 0,25A 24V CMS</t>
  </si>
  <si>
    <t>CAS-220TB</t>
  </si>
  <si>
    <t>R196</t>
  </si>
  <si>
    <t>SELF 47UH/1A 20% 7.5X7.5X5MM 100KHZ R19</t>
  </si>
  <si>
    <t>R197</t>
  </si>
  <si>
    <t>OP7</t>
  </si>
  <si>
    <t>R224</t>
  </si>
  <si>
    <t>47R 0402 1%</t>
  </si>
  <si>
    <t>CRCW040247R0FKED</t>
  </si>
  <si>
    <t>P9</t>
  </si>
  <si>
    <t>CONN MOLEX 5P M DR 1MM25 SOUD CMS 53398-0571</t>
  </si>
  <si>
    <t>R237</t>
  </si>
  <si>
    <t>47K5 0603 1%</t>
  </si>
  <si>
    <t>CRCW060347K5FKEA</t>
  </si>
  <si>
    <t>Q10</t>
  </si>
  <si>
    <t>R238</t>
  </si>
  <si>
    <t>4K75 0603 1%</t>
  </si>
  <si>
    <t>RC0603FR-074K75L</t>
  </si>
  <si>
    <t>R_LS1</t>
  </si>
  <si>
    <t>Q11</t>
  </si>
  <si>
    <t>R240</t>
  </si>
  <si>
    <t>R_LS2</t>
  </si>
  <si>
    <t>10µF 10V X5R 0603</t>
  </si>
  <si>
    <t>C1608X5R1A106M</t>
  </si>
  <si>
    <t>Q15</t>
  </si>
  <si>
    <t>R_LS3</t>
  </si>
  <si>
    <t>R142</t>
  </si>
  <si>
    <t>SW3</t>
  </si>
  <si>
    <t>R_LS4</t>
  </si>
  <si>
    <t>SW4</t>
  </si>
  <si>
    <t>R_LS5</t>
  </si>
  <si>
    <t>TR10</t>
  </si>
  <si>
    <t>BCW71, 45V, 100mA,Low Noise, SOT23</t>
  </si>
  <si>
    <t>BCW71,215</t>
  </si>
  <si>
    <t>R_LS6</t>
  </si>
  <si>
    <t>RES CMS 15 KOHM 0,063W 1% 0402</t>
  </si>
  <si>
    <t>CRCW040215K0FKED</t>
  </si>
  <si>
    <t>TR7</t>
  </si>
  <si>
    <t>R_LS7</t>
  </si>
  <si>
    <t>TR8</t>
  </si>
  <si>
    <t>N-FET SOT-23</t>
  </si>
  <si>
    <t>BSS138L</t>
  </si>
  <si>
    <t>R_LS8</t>
  </si>
  <si>
    <t>R149</t>
  </si>
  <si>
    <t>U17</t>
  </si>
  <si>
    <t>Ultra Low Leakage and Quiescent Current,  1 A Load Switch with Reverse Blocking</t>
  </si>
  <si>
    <t>TPS22860DBVR</t>
  </si>
  <si>
    <t>R_LS9</t>
  </si>
  <si>
    <t>U21</t>
  </si>
  <si>
    <t>Single D-Type Flip-Flop with Clear and Preset</t>
  </si>
  <si>
    <t>SN74LVC1G74DCUR</t>
  </si>
  <si>
    <t>R_LS10</t>
  </si>
  <si>
    <t>RTC</t>
  </si>
  <si>
    <t>U22</t>
  </si>
  <si>
    <t>Single INVERTER GATE 4.5-5..5V SUPPLY</t>
  </si>
  <si>
    <t>MC74HC1G14DFT1G-F22038</t>
  </si>
  <si>
    <t>R_LS11</t>
  </si>
  <si>
    <t>R152</t>
  </si>
  <si>
    <t>U24</t>
  </si>
  <si>
    <t>LM2936HV LDO REGULATOR</t>
  </si>
  <si>
    <t>LM2936HVBMAX3.3/NOPB</t>
  </si>
  <si>
    <t>R_LS12</t>
  </si>
  <si>
    <t>32.768 kHz watch crystal</t>
  </si>
  <si>
    <t>EPSON</t>
  </si>
  <si>
    <t>FC-135 32.7680KA-A3</t>
  </si>
  <si>
    <t>R153</t>
  </si>
  <si>
    <t>U28</t>
  </si>
  <si>
    <t>ARM Cortex-M0+ 32-bit MCU, 128kB Flash, 6kB EEPROM, 10kB RAM, 37 I/Os, 48-pin UFQFPN, -40 to 85 degC</t>
  </si>
  <si>
    <t>STM32L072CBT6</t>
  </si>
  <si>
    <t>R_LS13</t>
  </si>
  <si>
    <t>BT1</t>
  </si>
  <si>
    <t xml:space="preserve">CR2032 3V lithium coin cell </t>
  </si>
  <si>
    <t>CR2032</t>
  </si>
  <si>
    <t>R154</t>
  </si>
  <si>
    <t>X4</t>
  </si>
  <si>
    <t>7B-8.000MAAJ-T</t>
  </si>
  <si>
    <t>FY0800018</t>
  </si>
  <si>
    <t>R_LS14</t>
  </si>
  <si>
    <t>U11</t>
  </si>
  <si>
    <t>I²C RTC IC ±2ppm/°C with alarm</t>
  </si>
  <si>
    <t>PCF85063ATL</t>
  </si>
  <si>
    <t>R155</t>
  </si>
  <si>
    <t>RES CMS 22 KOHM 0,125W 1% 0805</t>
  </si>
  <si>
    <t>CRCW080522K0FKEA</t>
  </si>
  <si>
    <t>R_LS15</t>
  </si>
  <si>
    <t>12.5pF 50V C0G 0402</t>
  </si>
  <si>
    <t>0402YA129JAT2A</t>
  </si>
  <si>
    <t>R156</t>
  </si>
  <si>
    <t>R_LS16</t>
  </si>
  <si>
    <t>R157</t>
  </si>
  <si>
    <t>U30</t>
  </si>
  <si>
    <t>STM32F103C8T6 ARM Cortex-M3 72MHz 64KB flash 48-LQFP</t>
  </si>
  <si>
    <t>STM32F103C8T6</t>
  </si>
  <si>
    <t>10MΩ 0402</t>
  </si>
  <si>
    <t>ERJ-2RKF1004X</t>
  </si>
  <si>
    <t>R158</t>
  </si>
  <si>
    <t>U31</t>
  </si>
  <si>
    <t xml:space="preserve">LDO regulator 3.3V 800mA SOT-223 </t>
  </si>
  <si>
    <t>MCP1826S-3302E/AB</t>
  </si>
  <si>
    <t>R159</t>
  </si>
  <si>
    <t>RES CMS 100 KOHM 0.12W 1% 0805</t>
  </si>
  <si>
    <t>CRCW0805100KFKEA</t>
  </si>
  <si>
    <t>Y30</t>
  </si>
  <si>
    <t>Crystal 8MHz ±20ppm SMD 3.2×2.5mm</t>
  </si>
  <si>
    <t>ABRACON</t>
  </si>
  <si>
    <t>ABM8-8.000MHZ-B2-T</t>
  </si>
  <si>
    <t>R160</t>
  </si>
  <si>
    <t>C191</t>
  </si>
  <si>
    <t>R161</t>
  </si>
  <si>
    <t>RES CMS 27 KOHM 0.063W 1% 0402</t>
  </si>
  <si>
    <t>CRCW040227K0FKED</t>
  </si>
  <si>
    <t>C192</t>
  </si>
  <si>
    <t>BAT54.215</t>
  </si>
  <si>
    <t xml:space="preserve">BAT54 Schottky diode SOD-323 </t>
  </si>
  <si>
    <t>BAT54,235</t>
  </si>
  <si>
    <t>BAT54S dual schottky diode</t>
  </si>
  <si>
    <t>200Ω 0402</t>
  </si>
  <si>
    <t>RC0402FR-07200RL</t>
  </si>
  <si>
    <t>BATTERYHOLDER BK-869 LF</t>
  </si>
  <si>
    <t>MPD ITALIA</t>
  </si>
  <si>
    <t>BK-869</t>
  </si>
  <si>
    <t>R165</t>
  </si>
  <si>
    <t>BATT1</t>
  </si>
  <si>
    <t>PILE LITHIUM 3V CR1632IB</t>
  </si>
  <si>
    <t>RENATA</t>
  </si>
  <si>
    <t>CR1632.IB</t>
  </si>
  <si>
    <t>C117</t>
  </si>
  <si>
    <t>2.2pF 0.25pF C0G 0201</t>
  </si>
  <si>
    <t>R166</t>
  </si>
  <si>
    <t>C118</t>
  </si>
  <si>
    <t>R167</t>
  </si>
  <si>
    <t>C460</t>
  </si>
  <si>
    <t>R168</t>
  </si>
  <si>
    <t>R190</t>
  </si>
  <si>
    <t>R290</t>
  </si>
  <si>
    <t xml:space="preserve">4.7kΩ 0201 </t>
  </si>
  <si>
    <t>R312</t>
  </si>
  <si>
    <t>R191</t>
  </si>
  <si>
    <t>R291</t>
  </si>
  <si>
    <t>R313</t>
  </si>
  <si>
    <t>R192</t>
  </si>
  <si>
    <t>U12</t>
  </si>
  <si>
    <t>RTC I²C ±0.25ppm/°C DFN-10 2.6×2.6mm</t>
  </si>
  <si>
    <t>PCF85063ATL/1,118</t>
  </si>
  <si>
    <t>R326</t>
  </si>
  <si>
    <t>R193</t>
  </si>
  <si>
    <t>Crystal 32.768kHz 6pF SMD</t>
  </si>
  <si>
    <t>R327</t>
  </si>
  <si>
    <t>R194</t>
  </si>
  <si>
    <t>470K 0402 1%</t>
  </si>
  <si>
    <t>CRCW0402470KFKTDBC</t>
  </si>
  <si>
    <t>TR9</t>
  </si>
  <si>
    <t>U42</t>
  </si>
  <si>
    <t>Low Power RTC, I2C, LCC-8 lead</t>
  </si>
  <si>
    <t>RV-4162-C7-32.768KHZ-20PPMTAQC</t>
  </si>
  <si>
    <t>CONVERT DCDC 3-65V 0A3 VQFN-HR9</t>
  </si>
  <si>
    <t>LMR36503RS3QRPERQ1</t>
  </si>
  <si>
    <t>U44</t>
  </si>
  <si>
    <t>MICRO STM32L072 FLA 128K RAM 20KB LQFP48 -40/+85</t>
  </si>
  <si>
    <t>U13</t>
  </si>
  <si>
    <t>74LVC2G14 TRIGGER INV DOUBLE SC70-6</t>
  </si>
  <si>
    <t>SN74LVC2G14IDCKRQ1</t>
  </si>
  <si>
    <t>74LVC1G74 1BASCULE D T VSOP8</t>
  </si>
  <si>
    <t>74LVC1G74DC,125</t>
  </si>
  <si>
    <t>U15</t>
  </si>
  <si>
    <t>QUARTZ 8MHZ 18PF CMS 20PPM -40/85C</t>
  </si>
  <si>
    <t>ABMM2-8.000MHZ-D1-T</t>
  </si>
  <si>
    <t>P3</t>
  </si>
  <si>
    <t>CONN MOLEX 3P M DR 1MM25 SOUD CMS 53398-0371</t>
  </si>
  <si>
    <t>C253</t>
  </si>
  <si>
    <t>Q27</t>
  </si>
  <si>
    <t>Q29</t>
  </si>
  <si>
    <t>Q30</t>
  </si>
  <si>
    <t>R148</t>
  </si>
  <si>
    <t>R321</t>
  </si>
  <si>
    <t>R328</t>
  </si>
  <si>
    <t>R329</t>
  </si>
  <si>
    <t>R330</t>
  </si>
  <si>
    <t>R331</t>
  </si>
  <si>
    <t>U37</t>
  </si>
  <si>
    <t>HTR PCF85063 I2C DFN2626-10 CMOS 32KHZ</t>
  </si>
  <si>
    <t>Y7</t>
  </si>
  <si>
    <t>C450</t>
  </si>
  <si>
    <t xml:space="preserve">100nF 10% 10V X7R 0402 </t>
  </si>
  <si>
    <t>D21</t>
  </si>
  <si>
    <t>DIODE SCHOTT BAT54 SOT23</t>
  </si>
  <si>
    <t>BAT54,215</t>
  </si>
  <si>
    <t>D31</t>
  </si>
  <si>
    <t>Schottky / signal diode</t>
  </si>
  <si>
    <t>D22</t>
  </si>
  <si>
    <t>R280</t>
  </si>
  <si>
    <t>4.7kΩ pull-up 0201</t>
  </si>
  <si>
    <t>D23</t>
  </si>
  <si>
    <t>U70</t>
  </si>
  <si>
    <t>1-Wire temperature sensor / GPIO expander TO-92 / SOT-23</t>
  </si>
  <si>
    <t>DS18B20</t>
  </si>
  <si>
    <t>R169</t>
  </si>
  <si>
    <t>RES CMS 2.2 KOHMS 0.063W 1% 0402</t>
  </si>
  <si>
    <t>R170</t>
  </si>
  <si>
    <t>R171</t>
  </si>
  <si>
    <t>R172</t>
  </si>
  <si>
    <t>U16</t>
  </si>
  <si>
    <t>Interface I2C vers ONEWIRE boîtier STO23 6 broches</t>
  </si>
  <si>
    <t>ANALOG DEVICES</t>
  </si>
  <si>
    <t>DS2484R+T</t>
  </si>
  <si>
    <t>D19</t>
  </si>
  <si>
    <t>ZD1</t>
  </si>
  <si>
    <t>Zener, 3V3, 250mA, SOT23</t>
  </si>
  <si>
    <t>BZX84C3V3 10081498</t>
  </si>
  <si>
    <t>U23</t>
  </si>
  <si>
    <t>I2C to 1 wire bridge, SOT23-6</t>
  </si>
  <si>
    <t>CAPACIT CER 100PF 50V 5% COG 0402</t>
  </si>
  <si>
    <t>GRM1555C1H101J</t>
  </si>
  <si>
    <t>C178</t>
  </si>
  <si>
    <t>C330</t>
  </si>
  <si>
    <t>ADIN1300 robust 10/100/1000BASE-T Ethernet PHY, LFCSP-32</t>
  </si>
  <si>
    <t>ADIN1300BCPZ</t>
  </si>
  <si>
    <t>CAPACIT CER 12PF 50V 5% NPO 0402</t>
  </si>
  <si>
    <t>GRM1555C1H120JA01D</t>
  </si>
  <si>
    <t>C179</t>
  </si>
  <si>
    <t>C331</t>
  </si>
  <si>
    <t>RJ45 MagJack connector with integrated magnetics</t>
  </si>
  <si>
    <t>7499111221A</t>
  </si>
  <si>
    <t>C187</t>
  </si>
  <si>
    <t>C332</t>
  </si>
  <si>
    <t xml:space="preserve">SMD oscillator (J2D78 marking) </t>
  </si>
  <si>
    <t xml:space="preserve">ASFL1-25.000MHZ-EC-T </t>
  </si>
  <si>
    <t>C188</t>
  </si>
  <si>
    <t>C333</t>
  </si>
  <si>
    <t>470pF X7R 0402 16V 10%</t>
  </si>
  <si>
    <t>CC0402KRX7R9BB471</t>
  </si>
  <si>
    <t>C334</t>
  </si>
  <si>
    <t>C335</t>
  </si>
  <si>
    <t>C107</t>
  </si>
  <si>
    <t>C336</t>
  </si>
  <si>
    <t>C108</t>
  </si>
  <si>
    <t>C337</t>
  </si>
  <si>
    <t>C109</t>
  </si>
  <si>
    <t>22nF 0402 X7R 25V 10%</t>
  </si>
  <si>
    <t>GRM155R71E223KA61D</t>
  </si>
  <si>
    <t>C338</t>
  </si>
  <si>
    <t>C110</t>
  </si>
  <si>
    <t>C339</t>
  </si>
  <si>
    <t>C111</t>
  </si>
  <si>
    <t>C340</t>
  </si>
  <si>
    <t>C112</t>
  </si>
  <si>
    <t>12pF 50V C0G/NP0 0402 10%</t>
  </si>
  <si>
    <t>C341</t>
  </si>
  <si>
    <t>C342</t>
  </si>
  <si>
    <t xml:space="preserve">10µF 20% 10V X5R 0603 </t>
  </si>
  <si>
    <t>CAPACIT CER 470PF 50V 5% NP0 0402</t>
  </si>
  <si>
    <t>GRM1555C1H471JA01</t>
  </si>
  <si>
    <t>C343</t>
  </si>
  <si>
    <t>R112</t>
  </si>
  <si>
    <t>49.9Ω 0402</t>
  </si>
  <si>
    <t>C344</t>
  </si>
  <si>
    <t>1nF 1206 2kV 10%</t>
  </si>
  <si>
    <t>1206GC102KAT1A</t>
  </si>
  <si>
    <t>C345</t>
  </si>
  <si>
    <t>C346</t>
  </si>
  <si>
    <t xml:space="preserve">22pF 5% 25V C0G 0201 </t>
  </si>
  <si>
    <t>LED YELLOW 1208 SMD</t>
  </si>
  <si>
    <t>597-3401-507F</t>
  </si>
  <si>
    <t>C347</t>
  </si>
  <si>
    <t>C97</t>
  </si>
  <si>
    <t>L14</t>
  </si>
  <si>
    <t>C_BS1</t>
  </si>
  <si>
    <t>1000pF 10% 2kV X7R 0402</t>
  </si>
  <si>
    <t>GCM1885C2A102JA16D</t>
  </si>
  <si>
    <t>C98</t>
  </si>
  <si>
    <t>L15</t>
  </si>
  <si>
    <t>EMI bead 600Ω@100MHz 0603</t>
  </si>
  <si>
    <t>C99</t>
  </si>
  <si>
    <t>L21</t>
  </si>
  <si>
    <t>FERRITE BEAD 120 OHM .35A 0402</t>
  </si>
  <si>
    <t>FE6</t>
  </si>
  <si>
    <t>OSC2</t>
  </si>
  <si>
    <t>50MHz 3.3V Oscillator</t>
  </si>
  <si>
    <t>632L3I050M00000</t>
  </si>
  <si>
    <t>FE7</t>
  </si>
  <si>
    <t>L13</t>
  </si>
  <si>
    <t>FE8</t>
  </si>
  <si>
    <t>FILTRE EMI TYPE DC 0402 CI BLM15EX221SN1 140 OHM</t>
  </si>
  <si>
    <t>BLM15EX221SN1D</t>
  </si>
  <si>
    <t>L22</t>
  </si>
  <si>
    <t>SELF MODE COM 67 OHM/100MHZ 320MA 2X1,2X1,2MM</t>
  </si>
  <si>
    <t>R225</t>
  </si>
  <si>
    <t>L23</t>
  </si>
  <si>
    <t>R226</t>
  </si>
  <si>
    <t>L16</t>
  </si>
  <si>
    <t>OP4</t>
  </si>
  <si>
    <t>LED JAUNE 590NM 120DEG CMS 0402 150MCD A020</t>
  </si>
  <si>
    <t>APHHS1005SYCK</t>
  </si>
  <si>
    <t>R228</t>
  </si>
  <si>
    <t>OP5</t>
  </si>
  <si>
    <t>L18</t>
  </si>
  <si>
    <t>Q12</t>
  </si>
  <si>
    <t>L19</t>
  </si>
  <si>
    <t>Q13</t>
  </si>
  <si>
    <t>12K1 0402 1%</t>
  </si>
  <si>
    <t>CRCW040212K1FKED</t>
  </si>
  <si>
    <t>Q14</t>
  </si>
  <si>
    <t>10R 0402 1%</t>
  </si>
  <si>
    <t>R173</t>
  </si>
  <si>
    <t>75R 0402 1%</t>
  </si>
  <si>
    <t>CRCW040275R0FKED</t>
  </si>
  <si>
    <t>R174</t>
  </si>
  <si>
    <t>RES CMS 1,5 KOHM 0,06W 0,1% 0402</t>
  </si>
  <si>
    <t>R175</t>
  </si>
  <si>
    <t>RES CMS 49,9 OHM 0,063W 1% 0402</t>
  </si>
  <si>
    <t>8.2kΩ 1% 1/16W 0402</t>
  </si>
  <si>
    <t>RC0402FR-078K2L</t>
  </si>
  <si>
    <t>R176</t>
  </si>
  <si>
    <t>R177</t>
  </si>
  <si>
    <t>4.99kΩ 1% 1/16W 0402</t>
  </si>
  <si>
    <t>RC0402FR-074K99L</t>
  </si>
  <si>
    <t>R178</t>
  </si>
  <si>
    <t>22.1kΩ 1% 1/18W 0603</t>
  </si>
  <si>
    <t>STACKPOLE ELECTRONICS</t>
  </si>
  <si>
    <t>RNCP0603FTD22K1</t>
  </si>
  <si>
    <t>R185</t>
  </si>
  <si>
    <t>4K7 0402 1%</t>
  </si>
  <si>
    <t>R_BS1</t>
  </si>
  <si>
    <t>RC0402FR-0775RL</t>
  </si>
  <si>
    <t>C106</t>
  </si>
  <si>
    <t>R186</t>
  </si>
  <si>
    <t>R_BS2</t>
  </si>
  <si>
    <t>RES CMS 12,1 KOHM 0,06W 1% 0402</t>
  </si>
  <si>
    <t>R_BS3</t>
  </si>
  <si>
    <t>R_BS4</t>
  </si>
  <si>
    <t>R_BS5</t>
  </si>
  <si>
    <t>0Ω strap 0402</t>
  </si>
  <si>
    <t>RC0402JR-070RL</t>
  </si>
  <si>
    <t>75Ω 1% 0402</t>
  </si>
  <si>
    <t xml:space="preserve">RC0402FR-0775RL </t>
  </si>
  <si>
    <t>Ethernet PHY RMII 10/100 industrial temp VQFN32</t>
  </si>
  <si>
    <t>LAN8740AI-EN-TR</t>
  </si>
  <si>
    <t>TR1</t>
  </si>
  <si>
    <t>TRANSFO LIGNE ETHERNET 10/100 POE+</t>
  </si>
  <si>
    <t>TX1</t>
  </si>
  <si>
    <t>ETH_TRANS_SMT</t>
  </si>
  <si>
    <t>7490100111A</t>
  </si>
  <si>
    <t>TZ1</t>
  </si>
  <si>
    <t>DIODE SUPPRB SP4020-01FT SUP SOD323 3V5 21V8/24A</t>
  </si>
  <si>
    <t>SP4020-01FTG-C</t>
  </si>
  <si>
    <t>LAN8740A</t>
  </si>
  <si>
    <t>LAN8740AI-EN</t>
  </si>
  <si>
    <t>TZ2</t>
  </si>
  <si>
    <t>TZ3</t>
  </si>
  <si>
    <t>TRANSCEIVER ETHERNET 10/100PHY LAN8720 QFN24</t>
  </si>
  <si>
    <t>LAN8720AI-CP-TR</t>
  </si>
  <si>
    <t>Y4</t>
  </si>
  <si>
    <t>OSCILLATEUR 50MHZ 3V3 CMS CMOS +/-50PPM -40/85</t>
  </si>
  <si>
    <t>ECLIPTEK</t>
  </si>
  <si>
    <t>EB13E2H2H-50.000M TR</t>
  </si>
  <si>
    <t>R146</t>
  </si>
  <si>
    <t>270Ω 0402</t>
  </si>
  <si>
    <t>RC0402FR-07270RL</t>
  </si>
  <si>
    <t>1nF 2kV Y-cap</t>
  </si>
  <si>
    <t>GRM1555C2A102JA01</t>
  </si>
  <si>
    <t>C113</t>
  </si>
  <si>
    <t>C360</t>
  </si>
  <si>
    <t>4-port USB 2.0 hub controller 480Mbps, QFN-64</t>
  </si>
  <si>
    <t>USB2517i-JZX</t>
  </si>
  <si>
    <t>C114</t>
  </si>
  <si>
    <t>C361</t>
  </si>
  <si>
    <t>USB 2.0 Type-A host receptacle</t>
  </si>
  <si>
    <t>787780-1</t>
  </si>
  <si>
    <t>C115</t>
  </si>
  <si>
    <t>CAPACIT CER 33PF 50V 5% C0G 0402</t>
  </si>
  <si>
    <t>C0402C330J5GAC</t>
  </si>
  <si>
    <t>C362</t>
  </si>
  <si>
    <t>J3</t>
  </si>
  <si>
    <t>USB 2.0 Type-B or Mini-B device receptacle</t>
  </si>
  <si>
    <t>UX60SC-MB-5S8</t>
  </si>
  <si>
    <t>C116</t>
  </si>
  <si>
    <t>C363</t>
  </si>
  <si>
    <t>C364</t>
  </si>
  <si>
    <t>10µF 20% 10V X5R 0603</t>
  </si>
  <si>
    <t>C_HUB1</t>
  </si>
  <si>
    <t>C119</t>
  </si>
  <si>
    <t>C_HUB2</t>
  </si>
  <si>
    <t>C120</t>
  </si>
  <si>
    <t>C199</t>
  </si>
  <si>
    <t>C_HUB3</t>
  </si>
  <si>
    <t>C121</t>
  </si>
  <si>
    <t>C200</t>
  </si>
  <si>
    <t>C_HUB4</t>
  </si>
  <si>
    <t>C122</t>
  </si>
  <si>
    <t>C_HUB5</t>
  </si>
  <si>
    <t>C123</t>
  </si>
  <si>
    <t>C_HUB6</t>
  </si>
  <si>
    <t>GRM155R61A105KE15</t>
  </si>
  <si>
    <t>C124</t>
  </si>
  <si>
    <t>33pF 0402 C0G 50V 5%</t>
  </si>
  <si>
    <t>CC0402JRNPO9BN330</t>
  </si>
  <si>
    <t>L20</t>
  </si>
  <si>
    <t>C125</t>
  </si>
  <si>
    <t>33Ω 1% 1/20W 0201</t>
  </si>
  <si>
    <t>R_HUB1</t>
  </si>
  <si>
    <t xml:space="preserve">33Ω 1% 1/20W 0201 </t>
  </si>
  <si>
    <t>CN2</t>
  </si>
  <si>
    <t>6Way Horiz HDR 1.25 Pitch SMD</t>
  </si>
  <si>
    <t>53261-0671</t>
  </si>
  <si>
    <t>R_HUB2</t>
  </si>
  <si>
    <t>D26</t>
  </si>
  <si>
    <t>R_HUB3</t>
  </si>
  <si>
    <t xml:space="preserve">10kΩ 1% 1/20W 0201 </t>
  </si>
  <si>
    <t>600R 100MHz</t>
  </si>
  <si>
    <t>BLM18KG601SN1</t>
  </si>
  <si>
    <t>U_HUB</t>
  </si>
  <si>
    <t>USB 2.0 hub controller 2-port, 480Mbps</t>
  </si>
  <si>
    <t>USB2422-I/M2</t>
  </si>
  <si>
    <t>Y_HUB</t>
  </si>
  <si>
    <t xml:space="preserve">Crystal 12MHz ±30ppm SMD 3.2×2.5mm </t>
  </si>
  <si>
    <t>ECS-120-9-33B-CKM-TR</t>
  </si>
  <si>
    <t>L27</t>
  </si>
  <si>
    <t>FERRITE BEAD 220 OHM 2.0A 0805</t>
  </si>
  <si>
    <t>Z3</t>
  </si>
  <si>
    <t>D24</t>
  </si>
  <si>
    <t>Z4</t>
  </si>
  <si>
    <t>D25</t>
  </si>
  <si>
    <t>Z_SCAN1</t>
  </si>
  <si>
    <t>C126</t>
  </si>
  <si>
    <t>Z_MOD1</t>
  </si>
  <si>
    <t>ESD protection array 4-ch µQFN-8</t>
  </si>
  <si>
    <t>C127</t>
  </si>
  <si>
    <t>D27</t>
  </si>
  <si>
    <t>C128</t>
  </si>
  <si>
    <t>C129</t>
  </si>
  <si>
    <t>FE10</t>
  </si>
  <si>
    <t>FILTRE EMI TYPE DC 0603 CI BLM18PG121SN1</t>
  </si>
  <si>
    <t>BLM18PG121SN1D</t>
  </si>
  <si>
    <t>C130</t>
  </si>
  <si>
    <t>FE11</t>
  </si>
  <si>
    <t>C131</t>
  </si>
  <si>
    <t>FE12</t>
  </si>
  <si>
    <t>C132</t>
  </si>
  <si>
    <t>FE13</t>
  </si>
  <si>
    <t>C133</t>
  </si>
  <si>
    <t>FE27</t>
  </si>
  <si>
    <t>FILTRE EMI TYPE DC 0805 WURTH 742792022</t>
  </si>
  <si>
    <t>FE28</t>
  </si>
  <si>
    <t>R201</t>
  </si>
  <si>
    <t>C134</t>
  </si>
  <si>
    <t>FE9</t>
  </si>
  <si>
    <t>R202</t>
  </si>
  <si>
    <t>C135</t>
  </si>
  <si>
    <t>SELF MODE COM 90 OHM/100MHZ 330MA 2X1,2X0,9MM</t>
  </si>
  <si>
    <t>DLW21HN900SQ2</t>
  </si>
  <si>
    <t>R205</t>
  </si>
  <si>
    <t>R236</t>
  </si>
  <si>
    <t>R239</t>
  </si>
  <si>
    <t>P5</t>
  </si>
  <si>
    <t>CONN FLEX 12P CD TOP/BOT 0.5MM FFC/FPC 0.5MM</t>
  </si>
  <si>
    <t>P10</t>
  </si>
  <si>
    <t>CONN MOLEX 4P M DR 1MM25 SOUD CMS 53398-0471</t>
  </si>
  <si>
    <t>22Ω 0402</t>
  </si>
  <si>
    <t>RC0402FR-0722RL</t>
  </si>
  <si>
    <t>P11</t>
  </si>
  <si>
    <t>TR2</t>
  </si>
  <si>
    <t>P15</t>
  </si>
  <si>
    <t>CONN MOLEX 4P M CD 1MM25 SOUD 53261-0471</t>
  </si>
  <si>
    <t>53261-0471</t>
  </si>
  <si>
    <t>TR11</t>
  </si>
  <si>
    <t>R198</t>
  </si>
  <si>
    <t>R199</t>
  </si>
  <si>
    <t>U20</t>
  </si>
  <si>
    <t>4-PORT USB 2.0 HUB CTRLR 36VQFN</t>
  </si>
  <si>
    <t>USB2514BI-AEZG</t>
  </si>
  <si>
    <t>R200</t>
  </si>
  <si>
    <t>RES CMS 0 OHM 0.06W 1% 0603</t>
  </si>
  <si>
    <t>CRCW06030000Z0EA</t>
  </si>
  <si>
    <t>U29</t>
  </si>
  <si>
    <t>TPS2553DBVR</t>
  </si>
  <si>
    <t>USB1</t>
  </si>
  <si>
    <t>USB  Type-A Vertical</t>
  </si>
  <si>
    <t>105057-0001</t>
  </si>
  <si>
    <t>X3</t>
  </si>
  <si>
    <t>24MHz Crystal 18pF</t>
  </si>
  <si>
    <t>ABM8-24.000MHZ-D2-T</t>
  </si>
  <si>
    <t>R203</t>
  </si>
  <si>
    <t>C136</t>
  </si>
  <si>
    <t>ESD protection TVS</t>
  </si>
  <si>
    <t xml:space="preserve">USBLC6-2SC6 </t>
  </si>
  <si>
    <t>R204</t>
  </si>
  <si>
    <t>C137</t>
  </si>
  <si>
    <t>R206</t>
  </si>
  <si>
    <t>R207</t>
  </si>
  <si>
    <t>100kΩ 0402</t>
  </si>
  <si>
    <t xml:space="preserve">RC0402FR-07100KL </t>
  </si>
  <si>
    <t>R320</t>
  </si>
  <si>
    <t>56kΩ 0402</t>
  </si>
  <si>
    <t>RC0402FR-0756KL</t>
  </si>
  <si>
    <t>U18</t>
  </si>
  <si>
    <t>CONTROLEUR USB HUB 4 USB2514BI SQFN-36</t>
  </si>
  <si>
    <t>USB2514BT-I/M2</t>
  </si>
  <si>
    <t>U19</t>
  </si>
  <si>
    <t>POWER SWITCH TPS2054 SO16 -40/+85C 4 CANAUX</t>
  </si>
  <si>
    <t>TPS2054BDR</t>
  </si>
  <si>
    <t>U35</t>
  </si>
  <si>
    <t>SWITCH USB2.0 1</t>
  </si>
  <si>
    <t>TS3USB30EDGSR</t>
  </si>
  <si>
    <t>Y5</t>
  </si>
  <si>
    <t>QUARTZ 24MHZ 18PF 30PPM -40/85 3.2X2.5MM</t>
  </si>
  <si>
    <t>ABM8G-24.000MHZ-18-D2Y-T</t>
  </si>
  <si>
    <t>C370</t>
  </si>
  <si>
    <t>Low-power audio codec VQFN-32 (I²S / buzzer tone generation)</t>
  </si>
  <si>
    <t>CAPACIT CER 47MF 16V 20% X5R 1210</t>
  </si>
  <si>
    <t>C1210C476M4PACTU</t>
  </si>
  <si>
    <t>C205</t>
  </si>
  <si>
    <t>330nF X7R 16V 0603 10%</t>
  </si>
  <si>
    <t>C0603C334K4RACTU</t>
  </si>
  <si>
    <t>C_SPK1</t>
  </si>
  <si>
    <t xml:space="preserve">12MHz Crystal </t>
  </si>
  <si>
    <t>7M-12.000MAAJ-T</t>
  </si>
  <si>
    <t>C206</t>
  </si>
  <si>
    <t>C_SPK2</t>
  </si>
  <si>
    <t xml:space="preserve">1µF 10% 10V X5R 0402 MLCC </t>
  </si>
  <si>
    <t>BVUZ1</t>
  </si>
  <si>
    <t>PCB-mount electromechanical buzzer / sounder</t>
  </si>
  <si>
    <t>PKM13EPYH4002-B0</t>
  </si>
  <si>
    <t>22pF NPO 0603 50V 5%</t>
  </si>
  <si>
    <t>CC0603JRNPO9BN220</t>
  </si>
  <si>
    <t>C_SPK3</t>
  </si>
  <si>
    <t>C_AUD1</t>
  </si>
  <si>
    <t>C_AUD2</t>
  </si>
  <si>
    <t>CAPACIT CER 4,7MF 16V 20% X5R  0402</t>
  </si>
  <si>
    <t>CL05A475MO5NUNC</t>
  </si>
  <si>
    <t>C_AUD3</t>
  </si>
  <si>
    <t>C_AUD4</t>
  </si>
  <si>
    <t>C_AUD5</t>
  </si>
  <si>
    <t>C_AUD6</t>
  </si>
  <si>
    <t>470nF 10% 16V X7R 0402 MLCC</t>
  </si>
  <si>
    <t>CC0402KRX7R6BB474</t>
  </si>
  <si>
    <t>C_AUD7</t>
  </si>
  <si>
    <t>220µF 10V electrolytic</t>
  </si>
  <si>
    <t>EEE-FT1A221P (est.)</t>
  </si>
  <si>
    <t>Flyback diode 1N4148W SOD-123</t>
  </si>
  <si>
    <t>3W mono audio amplifier IC</t>
  </si>
  <si>
    <t>TPA2005D1</t>
  </si>
  <si>
    <t>Q60</t>
  </si>
  <si>
    <t>MOSFET N-ch 2N7002 SOT-23</t>
  </si>
  <si>
    <t>100Ω 1% 1/20W 0402</t>
  </si>
  <si>
    <t>RC0402FR-07100RL</t>
  </si>
  <si>
    <t>RAUD1</t>
  </si>
  <si>
    <t>RAUD2</t>
  </si>
  <si>
    <t>CAPACIT CER 1NF 50V 10% NP0 0402</t>
  </si>
  <si>
    <t>RAUD3</t>
  </si>
  <si>
    <t>RAUD4</t>
  </si>
  <si>
    <t>RAUD5</t>
  </si>
  <si>
    <t xml:space="preserve">4.7kΩ 1% 1/20W 0201 </t>
  </si>
  <si>
    <t>TVS DIODE 5VWM SOD923</t>
  </si>
  <si>
    <t>ESD9B5.0ST5G</t>
  </si>
  <si>
    <t>RAUD6</t>
  </si>
  <si>
    <t>RAUD7</t>
  </si>
  <si>
    <t>100kΩ 1% 1/20W 0201</t>
  </si>
  <si>
    <t>R_SPK1</t>
  </si>
  <si>
    <t>R_HP1</t>
  </si>
  <si>
    <t>R_HP2</t>
  </si>
  <si>
    <t>U_AUD</t>
  </si>
  <si>
    <t>Low power stereo audio codec with headphone amp, 20-QFN 3×3mm</t>
  </si>
  <si>
    <t>SGTL5000XNLA3/R2</t>
  </si>
  <si>
    <t>U_SPK</t>
  </si>
  <si>
    <t>3.2W mono I²S class-D amplifier, no-filter, WLP-9 1.6×1.6mm</t>
  </si>
  <si>
    <t>MAX98357AEWL+T</t>
  </si>
  <si>
    <t>X_SPK</t>
  </si>
  <si>
    <t>Wire-to-board 2-pin connector</t>
  </si>
  <si>
    <t>X_HP</t>
  </si>
  <si>
    <t xml:space="preserve">3.5mm stereo headphone jack SMD </t>
  </si>
  <si>
    <t>SJ-3523-SMT-TR</t>
  </si>
  <si>
    <t>D28</t>
  </si>
  <si>
    <t>PL4</t>
  </si>
  <si>
    <t>8Way Vert HDR 1.25 Pitch SMD</t>
  </si>
  <si>
    <t>53398-0871</t>
  </si>
  <si>
    <t>FE14</t>
  </si>
  <si>
    <t>FILTRE EMI TYPE DC 0603 CI BLM18SG121TN1 120 OHM</t>
  </si>
  <si>
    <t>BLM18SG121TN1D</t>
  </si>
  <si>
    <t>11K 0603 1%</t>
  </si>
  <si>
    <t>CRCW060311K0FKEA</t>
  </si>
  <si>
    <t>FE15</t>
  </si>
  <si>
    <t>470R 0603 1%</t>
  </si>
  <si>
    <t>RC0603FR-07470RL</t>
  </si>
  <si>
    <t>FE16</t>
  </si>
  <si>
    <t>FE17</t>
  </si>
  <si>
    <t>FE18</t>
  </si>
  <si>
    <t>100k 0603 1%</t>
  </si>
  <si>
    <t>RC0603FR-07100KL</t>
  </si>
  <si>
    <t>FE19</t>
  </si>
  <si>
    <t>FE20</t>
  </si>
  <si>
    <t>FE22</t>
  </si>
  <si>
    <t>TR12</t>
  </si>
  <si>
    <t>Q17</t>
  </si>
  <si>
    <t>Q18</t>
  </si>
  <si>
    <t>U25</t>
  </si>
  <si>
    <t>IC AUDIO CODEC STEREO 32-QFN</t>
  </si>
  <si>
    <t>SGTL5000XNBA3</t>
  </si>
  <si>
    <t>Q19</t>
  </si>
  <si>
    <t>U26</t>
  </si>
  <si>
    <t>LM4871 3W Audio Amp</t>
  </si>
  <si>
    <t>LM4871MM/NOPB</t>
  </si>
  <si>
    <t>R208</t>
  </si>
  <si>
    <t>R209</t>
  </si>
  <si>
    <t>R210</t>
  </si>
  <si>
    <t>R211</t>
  </si>
  <si>
    <t>R212</t>
  </si>
  <si>
    <t>R213</t>
  </si>
  <si>
    <t>R214</t>
  </si>
  <si>
    <t>R215</t>
  </si>
  <si>
    <t>R216</t>
  </si>
  <si>
    <t>R217</t>
  </si>
  <si>
    <t>R218</t>
  </si>
  <si>
    <t>RES CMS 2,7 KOHM 0.063W 1% 0402</t>
  </si>
  <si>
    <t>R222</t>
  </si>
  <si>
    <t>R223</t>
  </si>
  <si>
    <t>R229</t>
  </si>
  <si>
    <t>R230</t>
  </si>
  <si>
    <t>R231</t>
  </si>
  <si>
    <t>R232</t>
  </si>
  <si>
    <t>R233</t>
  </si>
  <si>
    <t>R325</t>
  </si>
  <si>
    <t>CODEC AUDIO STEREO SGTL5000 I2S QFN20</t>
  </si>
  <si>
    <t>SGTL5000XNLA3R2</t>
  </si>
  <si>
    <t>AMPLI AUDIO LM4861MX SOIC8 1W1 2V2-5V5 MONO</t>
  </si>
  <si>
    <t>LM4861MX/NOPB</t>
  </si>
  <si>
    <t>REGUL TPS71518 1V8 SC70-5 LIN 4% 3UA</t>
  </si>
  <si>
    <t>TPS71518DCKR</t>
  </si>
  <si>
    <t>TRANSLATEUR BIDIR I2C DOUBLE FXMA2102L8X</t>
  </si>
  <si>
    <t>FXMA2102L8X</t>
  </si>
  <si>
    <t>P4</t>
  </si>
  <si>
    <t>CONN MOLEX 8P M DR 1MM25 SOUD CMS 53398-0871</t>
  </si>
  <si>
    <t>C380</t>
  </si>
  <si>
    <t>microSD push-push card socket 8-pin SMD</t>
  </si>
  <si>
    <t>500901-0801</t>
  </si>
  <si>
    <t>C381</t>
  </si>
  <si>
    <t>ESD/EMI protection array for microSD data lines</t>
  </si>
  <si>
    <t>EMIF06-MSD02N16</t>
  </si>
  <si>
    <t>C382</t>
  </si>
  <si>
    <t>47kΩ 0201</t>
  </si>
  <si>
    <t>RC0201FR-0747KL</t>
  </si>
  <si>
    <t>FLT2</t>
  </si>
  <si>
    <t>EMI/ESD FILTER ESD8006</t>
  </si>
  <si>
    <t>ESD8006MUTAG</t>
  </si>
  <si>
    <t>CONN microSD PUSH-PUSH card detect SMD</t>
  </si>
  <si>
    <t>47352-1001</t>
  </si>
  <si>
    <t>R241</t>
  </si>
  <si>
    <t>22K 0402 1%</t>
  </si>
  <si>
    <t>CRCW040222K0FKED</t>
  </si>
  <si>
    <t>D29</t>
  </si>
  <si>
    <t>DIODE SUPPRB ESD8006 X6 RESEAU UDFN8 15KV</t>
  </si>
  <si>
    <t>X2</t>
  </si>
  <si>
    <t>MicroSD card connector push-push 8-pin SMD gold</t>
  </si>
  <si>
    <t>D37</t>
  </si>
  <si>
    <t>Z5</t>
  </si>
  <si>
    <t>ESD / EMI protection array MicroSD + USB µQFN-16</t>
  </si>
  <si>
    <t>FE26</t>
  </si>
  <si>
    <t>K5</t>
  </si>
  <si>
    <t>SWITCH ANALOG TPS2051B SOT23-5 -40/+85øC</t>
  </si>
  <si>
    <t>TPS2051BDBVR</t>
  </si>
  <si>
    <t>P12</t>
  </si>
  <si>
    <t>CONN MICRO SD 8P PUSH PUSH DETECT SW</t>
  </si>
  <si>
    <t>24R 0402 1%</t>
  </si>
  <si>
    <t>CRCW040224R0FKED</t>
  </si>
  <si>
    <t>Q24</t>
  </si>
  <si>
    <t>R268</t>
  </si>
  <si>
    <t>R269</t>
  </si>
  <si>
    <t>R270</t>
  </si>
  <si>
    <t>R271</t>
  </si>
  <si>
    <t>FRAM, 1Mbit, SPI, 3V, 8SOP</t>
  </si>
  <si>
    <t>FUJITSU</t>
  </si>
  <si>
    <t>MB85RS1MTPNF-G-JNERE1</t>
  </si>
  <si>
    <t>R272</t>
  </si>
  <si>
    <t>1 Mbit SPI Flash memory with SPI Interface</t>
  </si>
  <si>
    <t>SST25VF010A-33-4I-SAE</t>
  </si>
  <si>
    <t>R273</t>
  </si>
  <si>
    <t>R274</t>
  </si>
  <si>
    <t>R275</t>
  </si>
  <si>
    <t>R276</t>
  </si>
  <si>
    <t>R277</t>
  </si>
  <si>
    <t>R278</t>
  </si>
  <si>
    <t>R279</t>
  </si>
  <si>
    <t>R281</t>
  </si>
  <si>
    <t>RES CMS 27 OHM 0,06W 1% 0402</t>
  </si>
  <si>
    <t>CRCW040227R0FKED</t>
  </si>
  <si>
    <t>R282</t>
  </si>
  <si>
    <t>R314</t>
  </si>
  <si>
    <t>74LVC1G08 1 AND SC70-5</t>
  </si>
  <si>
    <t>SN74LVC1G08DCKR</t>
  </si>
  <si>
    <t>FLASH SPI NOR 1MBIT SOIC8 2.7-3.6V 66MHZ</t>
  </si>
  <si>
    <t>FRAM 128KX8 PAR 1.8/3.6V 10UA CMOS -40/85° SOP8</t>
  </si>
  <si>
    <t>RAMXEED (FUJITSU)</t>
  </si>
  <si>
    <t>RGB DISPLAY</t>
  </si>
  <si>
    <t>47pF COG 0402 10V 10%</t>
  </si>
  <si>
    <t>GRM1555C1H470JA01D</t>
  </si>
  <si>
    <t>C350</t>
  </si>
  <si>
    <t>TFT-LCD timing controller / LVDS bridge</t>
  </si>
  <si>
    <t>HIMAX/SOLOMON</t>
  </si>
  <si>
    <t>HX8257 / SSD1963</t>
  </si>
  <si>
    <t>CAPACIT CER 10NF 25V 10% X7R 0402</t>
  </si>
  <si>
    <t>04023C103KAT2A</t>
  </si>
  <si>
    <t>C351</t>
  </si>
  <si>
    <t>C352</t>
  </si>
  <si>
    <t>C353</t>
  </si>
  <si>
    <t>22Ω 1/20W 0201</t>
  </si>
  <si>
    <t>CR0201-FW-220JLF</t>
  </si>
  <si>
    <t>R179</t>
  </si>
  <si>
    <t>R180</t>
  </si>
  <si>
    <t>R181</t>
  </si>
  <si>
    <t>R182</t>
  </si>
  <si>
    <t>R183</t>
  </si>
  <si>
    <t>CAPACIT CER 220NF 50V 10% X7R 0603</t>
  </si>
  <si>
    <t>GRM188R71H224KAC4D</t>
  </si>
  <si>
    <t>R184</t>
  </si>
  <si>
    <t>C174</t>
  </si>
  <si>
    <t>FFC/FPC ZIF 30-pin 0.5mm SMD — RGB LCD interface</t>
  </si>
  <si>
    <t>FH12-30S-0.5SH(55)</t>
  </si>
  <si>
    <t>FE23</t>
  </si>
  <si>
    <t>TOUCHSCREEN</t>
  </si>
  <si>
    <t>FE24</t>
  </si>
  <si>
    <t>FE25</t>
  </si>
  <si>
    <t>FILTRE EMI TYPE DC 0603 CI LSMCA160808T180NGR 18 OHM 7A5 100MHz 1LN</t>
  </si>
  <si>
    <t>TAYO YUDEN</t>
  </si>
  <si>
    <t>FBMJ1608HM180NTR</t>
  </si>
  <si>
    <t>50 WAY XF2M50151A, 0.5mm</t>
  </si>
  <si>
    <t>XF2M-5015-1A</t>
  </si>
  <si>
    <t>FLT1</t>
  </si>
  <si>
    <t>FILTER_3T</t>
  </si>
  <si>
    <t>NFE61PT101Z1H9L</t>
  </si>
  <si>
    <t>33Ω 0201</t>
  </si>
  <si>
    <t>100nF 0402</t>
  </si>
  <si>
    <t>GRM155R71A104KA01</t>
  </si>
  <si>
    <t>22R 0603 1%</t>
  </si>
  <si>
    <t>RC0603FR-0722RL</t>
  </si>
  <si>
    <t>4.7µF 0603</t>
  </si>
  <si>
    <t xml:space="preserve"> C1608X5R1A106M</t>
  </si>
  <si>
    <t>Capacitive touchscreen controller I²C, TQFP/QFN</t>
  </si>
  <si>
    <t>ILITEK</t>
  </si>
  <si>
    <t>ILI2130</t>
  </si>
  <si>
    <t>Q20</t>
  </si>
  <si>
    <t>470kΩ 1% 1/20W 0201</t>
  </si>
  <si>
    <t>ERJ1GNF4703C</t>
  </si>
  <si>
    <t>Q21</t>
  </si>
  <si>
    <t>RP1</t>
  </si>
  <si>
    <t>47Rx8 YC248 5% SMD</t>
  </si>
  <si>
    <t>YC248-JR-0747RL</t>
  </si>
  <si>
    <t>Single buffer gate 3-state SC-70-5</t>
  </si>
  <si>
    <t>NC7SP125P5X</t>
  </si>
  <si>
    <t>Q22</t>
  </si>
  <si>
    <t>TRANS MOSP IRF9310 POWER CO SO8 20A 30V R005</t>
  </si>
  <si>
    <t>IRF9310TRPBF</t>
  </si>
  <si>
    <t>RP2</t>
  </si>
  <si>
    <t>Ambient light sensor I²C digital lux WSF06</t>
  </si>
  <si>
    <t>BH1730FVC-TR</t>
  </si>
  <si>
    <t>BUTTONS</t>
  </si>
  <si>
    <t>Q23</t>
  </si>
  <si>
    <t>RP3</t>
  </si>
  <si>
    <t>Octal bus buffer 3-state TSSOP-20</t>
  </si>
  <si>
    <t>MC74VHC541DTR2G</t>
  </si>
  <si>
    <t>R235</t>
  </si>
  <si>
    <t>RP4</t>
  </si>
  <si>
    <t>Tactile pushbutton SMD 4-pin</t>
  </si>
  <si>
    <t>PTS526 SK15 SMTR2 LFS</t>
  </si>
  <si>
    <t>RES CMS 18 OHM 0,063W 1% 0402</t>
  </si>
  <si>
    <t>CRCW040218R0FKED</t>
  </si>
  <si>
    <t>X5</t>
  </si>
  <si>
    <t>FFC connector 50-pin 0.5mm pitch ZIF SMD</t>
  </si>
  <si>
    <t>FH12-50S-0.5SVA(54)</t>
  </si>
  <si>
    <t>FFC connector 20-pin 0.5mm pitch ZIF SMD</t>
  </si>
  <si>
    <t>FH12-20S-0.5SVA(54)</t>
  </si>
  <si>
    <t>LED1</t>
  </si>
  <si>
    <t>LED white/blue SMD 0402</t>
  </si>
  <si>
    <t>150060WS55040</t>
  </si>
  <si>
    <t>LVDS DISPLAY</t>
  </si>
  <si>
    <t>R242</t>
  </si>
  <si>
    <t>RES CMS 470 OHMS 0.063W 1% 0402</t>
  </si>
  <si>
    <t>CRCW0402470RFKED</t>
  </si>
  <si>
    <t>CONN HEADER 20POS 1MM R/A SMD</t>
  </si>
  <si>
    <t>DF19G-20P-1H(52)</t>
  </si>
  <si>
    <t>J6</t>
  </si>
  <si>
    <t>LEDS</t>
  </si>
  <si>
    <t>470Ω 0402</t>
  </si>
  <si>
    <t>RC0402FR-07470RL</t>
  </si>
  <si>
    <t>R245</t>
  </si>
  <si>
    <t>R246</t>
  </si>
  <si>
    <t>LED white 2.9V 65mA SMD 2835 IEC62471</t>
  </si>
  <si>
    <t>SEOUL SEMI</t>
  </si>
  <si>
    <t>S1W0-2835408003-0000003S-0PB02</t>
  </si>
  <si>
    <t>R247</t>
  </si>
  <si>
    <t>R248</t>
  </si>
  <si>
    <t>R249</t>
  </si>
  <si>
    <t>DISPLAY COMMON</t>
  </si>
  <si>
    <t>R250</t>
  </si>
  <si>
    <t>Q50</t>
  </si>
  <si>
    <t>R251</t>
  </si>
  <si>
    <t>Q51</t>
  </si>
  <si>
    <t>R252</t>
  </si>
  <si>
    <t>Q52</t>
  </si>
  <si>
    <t>R253</t>
  </si>
  <si>
    <t>Q53</t>
  </si>
  <si>
    <t>LED5</t>
  </si>
  <si>
    <t>LED blue SMD 0402</t>
  </si>
  <si>
    <t>150060BS55040</t>
  </si>
  <si>
    <t>R254</t>
  </si>
  <si>
    <t>Current limit resistor</t>
  </si>
  <si>
    <t>LED6</t>
  </si>
  <si>
    <t>LED orange/amber SMD 0402</t>
  </si>
  <si>
    <t>150060AS55040</t>
  </si>
  <si>
    <t>R255</t>
  </si>
  <si>
    <t>LED7</t>
  </si>
  <si>
    <t>LED green SMD 0402</t>
  </si>
  <si>
    <t>150060VS55040</t>
  </si>
  <si>
    <t>R256</t>
  </si>
  <si>
    <t>LED8</t>
  </si>
  <si>
    <t>LED red SMD 0402</t>
  </si>
  <si>
    <t>150060RS55040</t>
  </si>
  <si>
    <t>R257</t>
  </si>
  <si>
    <t>LED9</t>
  </si>
  <si>
    <t>R258</t>
  </si>
  <si>
    <t>LED10</t>
  </si>
  <si>
    <t>R259</t>
  </si>
  <si>
    <t>R260</t>
  </si>
  <si>
    <t>R261</t>
  </si>
  <si>
    <t>TR13</t>
  </si>
  <si>
    <t>R262</t>
  </si>
  <si>
    <t>TR14</t>
  </si>
  <si>
    <t>R263</t>
  </si>
  <si>
    <t>BRIDGE MIPI DSI VERS LVDS SN65DSI83 BGA64</t>
  </si>
  <si>
    <t>SN65DSI83ZXHR</t>
  </si>
  <si>
    <t>74LVC1T45 TRANSCEIVER SINGLE 1BIT SOT363</t>
  </si>
  <si>
    <t>74LVC1T45GW,125</t>
  </si>
  <si>
    <t>P1</t>
  </si>
  <si>
    <t>CONN FLEX 40P TOP/BOT CD 0MM5 SOUD FFC/FPC 0,3MM</t>
  </si>
  <si>
    <t>XF2M-4015-1A</t>
  </si>
  <si>
    <t>J9</t>
  </si>
  <si>
    <t>SMT Full-color TOP LED Waterclear WL-SFTW, size 3528, Red &amp; Green &amp; Blue, 120 deg</t>
  </si>
  <si>
    <t>150141M173100</t>
  </si>
  <si>
    <t>D16</t>
  </si>
  <si>
    <t>D17</t>
  </si>
  <si>
    <t>D30</t>
  </si>
  <si>
    <t>D33</t>
  </si>
  <si>
    <t>J11</t>
  </si>
  <si>
    <t>620R 0402 1%</t>
  </si>
  <si>
    <t>CRCW0402620RFKED</t>
  </si>
  <si>
    <t>TR15</t>
  </si>
  <si>
    <t>TR16</t>
  </si>
  <si>
    <t>TR5</t>
  </si>
  <si>
    <t>R264</t>
  </si>
  <si>
    <t>R266</t>
  </si>
  <si>
    <t>R267</t>
  </si>
  <si>
    <t>U27</t>
  </si>
  <si>
    <t>CAPTEUR ACCELERATION LIS2DUX12 +/16G LGA12</t>
  </si>
  <si>
    <t>LIS2DE12TR</t>
  </si>
  <si>
    <t>CAPACIT CER 2,2MF 16V 10% X7R  0805</t>
  </si>
  <si>
    <t>C0805C225K4RAC</t>
  </si>
  <si>
    <t>10F_ULTRA_Cap</t>
  </si>
  <si>
    <t>MAXWELL TECHNO</t>
  </si>
  <si>
    <t>BCAP0010P300X12</t>
  </si>
  <si>
    <t>Supercapacitor 2.7V 6F cylindrical (Hy-Cap NEO)</t>
  </si>
  <si>
    <t>VET2R710600</t>
  </si>
  <si>
    <t>Supercapacitor 2.7V 25F cylindrical</t>
  </si>
  <si>
    <t>MAXWELL</t>
  </si>
  <si>
    <t>BCAP0025 P270 S01</t>
  </si>
  <si>
    <t>CAPACIT CER 1NF 50V 5% X7R 0402</t>
  </si>
  <si>
    <t>2.2UF 16V X7R 0805 10%</t>
  </si>
  <si>
    <t>GRM21BR71C225KA12L</t>
  </si>
  <si>
    <t>Supercapacitor 5V 1.25F rectangular</t>
  </si>
  <si>
    <t>KORCHIP</t>
  </si>
  <si>
    <t>DRMT5R0125</t>
  </si>
  <si>
    <t>1nF 0603 X7R 50V 10%</t>
  </si>
  <si>
    <t>CC0603KRX7R9BB102</t>
  </si>
  <si>
    <t>Electrolytic 680µF 10V radial SMD</t>
  </si>
  <si>
    <t>NICHICON</t>
  </si>
  <si>
    <t>UWT1A681MNL1GS</t>
  </si>
  <si>
    <t>C197</t>
  </si>
  <si>
    <t>Electrolytic 47µF 16V radial SMD</t>
  </si>
  <si>
    <t>UWT1C470MCL1GS</t>
  </si>
  <si>
    <t>22Ω 1W thick-film 1218</t>
  </si>
  <si>
    <t>RC1218JR-0722RL</t>
  </si>
  <si>
    <t>C198</t>
  </si>
  <si>
    <t>5.1V Zener Diode, 250mW, SOT23</t>
  </si>
  <si>
    <t>BZX84C5V1</t>
  </si>
  <si>
    <t>C_UPS1</t>
  </si>
  <si>
    <t>FS2</t>
  </si>
  <si>
    <t>2A MINISMD 1812</t>
  </si>
  <si>
    <t>MINISMDC200F</t>
  </si>
  <si>
    <t>C_UPS2</t>
  </si>
  <si>
    <t>Schottky diode SOD-123</t>
  </si>
  <si>
    <t>2.2uH XAL5030-222-ME</t>
  </si>
  <si>
    <t>XAL5030-222MEC</t>
  </si>
  <si>
    <t>R_UPS1</t>
  </si>
  <si>
    <t>22Ω 5% 1W thick-film 1218</t>
  </si>
  <si>
    <t>R_UPS2</t>
  </si>
  <si>
    <t>Q48</t>
  </si>
  <si>
    <t>P-ch MOSFET SOT-23</t>
  </si>
  <si>
    <t>DMG2305UX</t>
  </si>
  <si>
    <t>0R 1206</t>
  </si>
  <si>
    <t>CRCW12060000Z0EA</t>
  </si>
  <si>
    <t>R_UPS3</t>
  </si>
  <si>
    <t>10Ω 5W wirewound/2512</t>
  </si>
  <si>
    <t>WSL2512R0100FEB</t>
  </si>
  <si>
    <t>C250</t>
  </si>
  <si>
    <t>20K 0603 1%</t>
  </si>
  <si>
    <t>RC0603FR-0720KL</t>
  </si>
  <si>
    <t>R_UPS4</t>
  </si>
  <si>
    <t>4.7kΩ 0201</t>
  </si>
  <si>
    <t>RC0402FR-074K7L</t>
  </si>
  <si>
    <t>DIODE ZENER BZX84-C6V2 SOT23 ZEN 6V2 5% W225</t>
  </si>
  <si>
    <t>BZX84-C6V2</t>
  </si>
  <si>
    <t>R_UPS5</t>
  </si>
  <si>
    <t>1Ω 0.5W 2010</t>
  </si>
  <si>
    <t>RL2010FK-071RL</t>
  </si>
  <si>
    <t>DIODE SCHOTT BAT750 SOT23 SCH A75 40V V39</t>
  </si>
  <si>
    <t>BAT750-7-F</t>
  </si>
  <si>
    <t>D_UPS1</t>
  </si>
  <si>
    <t>0R02 1206 1%</t>
  </si>
  <si>
    <t>ERJ8CWFR020V</t>
  </si>
  <si>
    <t>D_UPS2</t>
  </si>
  <si>
    <t>F3</t>
  </si>
  <si>
    <t>FUSIBLE POLYSWICH 2A CMS SMD200F-2</t>
  </si>
  <si>
    <t>SMD200F</t>
  </si>
  <si>
    <t>1M05 0603 1%</t>
  </si>
  <si>
    <t>RMCF0603FT1M05</t>
  </si>
  <si>
    <t>D_UPS3</t>
  </si>
  <si>
    <t>SELF 2,2UH/7A2 20% 5.5X5.3MM 38MHZ R014</t>
  </si>
  <si>
    <t>430K 0603 1%</t>
  </si>
  <si>
    <t>CRCW0603430KFKEA</t>
  </si>
  <si>
    <t>D_UPS4</t>
  </si>
  <si>
    <t>100nF 100V X7R 0603</t>
  </si>
  <si>
    <t>GRM188R72A104KA35</t>
  </si>
  <si>
    <t>P13</t>
  </si>
  <si>
    <t>BARRETTE 1X3P M/MALE DR 2MM54 CMS PINS H=5MM84</t>
  </si>
  <si>
    <t>SAMTEC</t>
  </si>
  <si>
    <t>TSM-103-01-L-SV-P-TR</t>
  </si>
  <si>
    <t>200K 0603 1%</t>
  </si>
  <si>
    <t>RC0603FR-07200KL</t>
  </si>
  <si>
    <t>D_UPS5</t>
  </si>
  <si>
    <t>Q25</t>
  </si>
  <si>
    <t>TRANS MOSN BSZ0506NS CO 40A 30V R0044 TSDSON-8</t>
  </si>
  <si>
    <t>BSZ0506NSATMA1</t>
  </si>
  <si>
    <t>1M5 0603 1%</t>
  </si>
  <si>
    <t>CRCW06031M50FKEA</t>
  </si>
  <si>
    <t>D_UPS6</t>
  </si>
  <si>
    <t>47kΩ 0402</t>
  </si>
  <si>
    <t>RC0402FR-0747KL</t>
  </si>
  <si>
    <t>Q26</t>
  </si>
  <si>
    <t>82K 0603 1%</t>
  </si>
  <si>
    <t>RC0603FR-0782KL</t>
  </si>
  <si>
    <t>Q_UPS1</t>
  </si>
  <si>
    <t>P-ch MOSFET AO3413 SOT-23</t>
  </si>
  <si>
    <t>ALPHA &amp; OMEGA</t>
  </si>
  <si>
    <t>AO3413L</t>
  </si>
  <si>
    <t>10nF C0G 0402</t>
  </si>
  <si>
    <t>0402YA103JAT2A</t>
  </si>
  <si>
    <t>Q28</t>
  </si>
  <si>
    <t>1k8 0603 1%</t>
  </si>
  <si>
    <t>CRCW06031K80FKEA 10081795</t>
  </si>
  <si>
    <t>RES CMS 0 OHM 1W 5% 2512</t>
  </si>
  <si>
    <t>RC2512JK-070RL</t>
  </si>
  <si>
    <t>300K 0603 1%</t>
  </si>
  <si>
    <t>CRCW0603300KFKEA</t>
  </si>
  <si>
    <t>R283</t>
  </si>
  <si>
    <t>RES CMS 0.02 OHM 1W 1% 2512</t>
  </si>
  <si>
    <t>WSL2512R0200FEA</t>
  </si>
  <si>
    <t>30k1 0603 1%</t>
  </si>
  <si>
    <t>RC0603FR-0730K1L</t>
  </si>
  <si>
    <t>R284</t>
  </si>
  <si>
    <t>MOSFET, N, 55V, 17A, D-PAK, Logic level</t>
  </si>
  <si>
    <t>SIS488DN-T1-GE3</t>
  </si>
  <si>
    <t>R285</t>
  </si>
  <si>
    <t>Supercap charge controller</t>
  </si>
  <si>
    <t>LTC4041EUFD#PBF</t>
  </si>
  <si>
    <t>R287</t>
  </si>
  <si>
    <t>RES CMS 1,05 MOHM 0.06W 1% 0603</t>
  </si>
  <si>
    <t>CRCW06031M05FKEA</t>
  </si>
  <si>
    <t>R288</t>
  </si>
  <si>
    <t>R289</t>
  </si>
  <si>
    <t>RES CMS 1,5 MOHM 0.06W 1% 0603</t>
  </si>
  <si>
    <t>R292</t>
  </si>
  <si>
    <t>R293</t>
  </si>
  <si>
    <t>R294</t>
  </si>
  <si>
    <t>RES CMS 300 KOHM 0.06W 1% 0603</t>
  </si>
  <si>
    <t>R295</t>
  </si>
  <si>
    <t>RES CMS 200 KOHM 0.06W 1% 0603</t>
  </si>
  <si>
    <t>CRCW0603200KFKEA</t>
  </si>
  <si>
    <t>R296</t>
  </si>
  <si>
    <t>RES CMS 20 KOHM 0.06W 1% 0603</t>
  </si>
  <si>
    <t>CRCW060320K0FKEA</t>
  </si>
  <si>
    <t>GESTION ALIM BACKUP LTC4041 QFN24</t>
  </si>
  <si>
    <t>U33</t>
  </si>
  <si>
    <t>POWER SWITCH TPS22953 WSON10 -40/+105°C</t>
  </si>
  <si>
    <t>TPS22953DQCR</t>
  </si>
  <si>
    <t>U36</t>
  </si>
  <si>
    <t>REGUL TPS7A02 1V2 1,5% SOT23 LIN A2 25NA</t>
  </si>
  <si>
    <t>TPS7A0212PDBVR</t>
  </si>
  <si>
    <t>C201</t>
  </si>
  <si>
    <t>J8</t>
  </si>
  <si>
    <t>15 Way Vert HDR 1.25 Pitch SMD</t>
  </si>
  <si>
    <t>53398-1571</t>
  </si>
  <si>
    <t>C202</t>
  </si>
  <si>
    <t>CAPACIT CER 100NF 50V 10% X7R 0402</t>
  </si>
  <si>
    <t>C203</t>
  </si>
  <si>
    <t>C204</t>
  </si>
  <si>
    <t>C207</t>
  </si>
  <si>
    <t>C208</t>
  </si>
  <si>
    <t>C209</t>
  </si>
  <si>
    <t>CAPACIT CER 47PF 50V 5% NPO 0402</t>
  </si>
  <si>
    <t>04025A470JAT2A</t>
  </si>
  <si>
    <t>CAPACIT CER 68PF 50V 5% NPO 0402</t>
  </si>
  <si>
    <t>GRM1555C1H680JA01D</t>
  </si>
  <si>
    <t>CAPACIT CER 56PF 50V 5% NPO 0402</t>
  </si>
  <si>
    <t>GRM1555C1H560JA01D</t>
  </si>
  <si>
    <t>CAPACIT CER 150PF 50V 5% NPO 0402</t>
  </si>
  <si>
    <t>04025A151JAT2A</t>
  </si>
  <si>
    <t>C229</t>
  </si>
  <si>
    <t>CAPACIT CER 470NF 6V3 10% X7R 0402</t>
  </si>
  <si>
    <t>FILTRE EMI TYPE DC 0402 CI 120OHMS 1A8 R075</t>
  </si>
  <si>
    <t>BLM15EX121SN1D</t>
  </si>
  <si>
    <t>SELF 470NH/250MA 2% 1.7X2.3X1.5 0805 375MHZ 1R76</t>
  </si>
  <si>
    <t>0805CS-471XGRC</t>
  </si>
  <si>
    <t>P14</t>
  </si>
  <si>
    <t>CONN MOLEX 2P M CD 1MM25 SOUD 53261-0271</t>
  </si>
  <si>
    <t>53261-0271</t>
  </si>
  <si>
    <t>R299</t>
  </si>
  <si>
    <t>R300</t>
  </si>
  <si>
    <t>R301</t>
  </si>
  <si>
    <t>R302</t>
  </si>
  <si>
    <t>R303</t>
  </si>
  <si>
    <t>R304</t>
  </si>
  <si>
    <t>RES CMS 3.3 OHM 0.1W 1% 0805</t>
  </si>
  <si>
    <t>CRCW08053R30FKEA</t>
  </si>
  <si>
    <t>R305</t>
  </si>
  <si>
    <t>R306</t>
  </si>
  <si>
    <t>RES CMS 2,7 OHM 0,1W 1% 0805</t>
  </si>
  <si>
    <t>CRCW08052R70FKEA</t>
  </si>
  <si>
    <t>R307</t>
  </si>
  <si>
    <t>R308</t>
  </si>
  <si>
    <t>R309</t>
  </si>
  <si>
    <t>R310</t>
  </si>
  <si>
    <t>R311</t>
  </si>
  <si>
    <t>U34</t>
  </si>
  <si>
    <t>LECT CRTE SS CONT ISO 14443 NFC CLRC663 QFN32</t>
  </si>
  <si>
    <t>CLRC66303HNY</t>
  </si>
  <si>
    <t>Y6</t>
  </si>
  <si>
    <t>QUARTZ 27.12MHZ 12PF CMS 30PPM -20/70ø 3,2X2,5MM</t>
  </si>
  <si>
    <t>TXC CORPORATION</t>
  </si>
  <si>
    <t>7M-27.120MAHE-T</t>
  </si>
  <si>
    <t>CAP TANT 100UF 6.3V 20% 1206</t>
  </si>
  <si>
    <t>ROHM SEMICONDUCTOR</t>
  </si>
  <si>
    <t>TCTAL0J107M8R</t>
  </si>
  <si>
    <t>Full-size SIM card socket 6-contact push-push</t>
  </si>
  <si>
    <t>J7</t>
  </si>
  <si>
    <t>U.FL antenna connector for 4G/LTE antenna</t>
  </si>
  <si>
    <t>U.FL-R-SMT-1(10)</t>
  </si>
  <si>
    <t>4u7 X5R 0805 6.3V 10%</t>
  </si>
  <si>
    <t>C0805C475K9PAC</t>
  </si>
  <si>
    <t>50V 2A Schottky Rectifier</t>
  </si>
  <si>
    <t>B250-13-F</t>
  </si>
  <si>
    <t>J10</t>
  </si>
  <si>
    <t>MINI PCI EXP, 9.9mm high</t>
  </si>
  <si>
    <t>1759546-1</t>
  </si>
  <si>
    <t>WE-LQS SMD Power Inductor, size 5040, 10 uH</t>
  </si>
  <si>
    <t>MP1</t>
  </si>
  <si>
    <t>WA-SMSI SMT Steel Spacer, M2 Thread Internal, Length 8mm</t>
  </si>
  <si>
    <t>9774080243R</t>
  </si>
  <si>
    <t>MP2</t>
  </si>
  <si>
    <t>47K 0603 1%</t>
  </si>
  <si>
    <t>RC0603FR-0747KL</t>
  </si>
  <si>
    <t>C420</t>
  </si>
  <si>
    <t>RS-485 / RS-422 half-duplex transceiver 3.3V, SOIC-8</t>
  </si>
  <si>
    <t>MAX3485ESA+</t>
  </si>
  <si>
    <t>C421</t>
  </si>
  <si>
    <t>120Ω termination resistor for RS-485 bus end</t>
  </si>
  <si>
    <t>RC0402FR-07120RL</t>
  </si>
  <si>
    <t>C422</t>
  </si>
  <si>
    <t>C423</t>
  </si>
  <si>
    <t>C430</t>
  </si>
  <si>
    <t>Small signal diode</t>
  </si>
  <si>
    <t>BAV99,215</t>
  </si>
  <si>
    <t>0Ω strap</t>
  </si>
  <si>
    <t>FS3</t>
  </si>
  <si>
    <t>200mA PTC fuse 1812 60V</t>
  </si>
  <si>
    <t>MF-MSMF020/60-2</t>
  </si>
  <si>
    <t>RS-232 transceiver dual TX/RX 3–5.5V SOIC-16</t>
  </si>
  <si>
    <t>Maxim (est.)</t>
  </si>
  <si>
    <t>MAX3232ECPE+</t>
  </si>
  <si>
    <t>FS4</t>
  </si>
  <si>
    <t xml:space="preserve">120Ω 1% 0402 </t>
  </si>
  <si>
    <t>10K 0805 1%</t>
  </si>
  <si>
    <t>CRCW080510K0FKEA</t>
  </si>
  <si>
    <t>U60</t>
  </si>
  <si>
    <t>RS-232 transceiver 3.0–5.5V dual TX/RX SOIC-16</t>
  </si>
  <si>
    <t>TDK (est.)</t>
  </si>
  <si>
    <t>0R0 0603</t>
  </si>
  <si>
    <t>RC0603JR-070R</t>
  </si>
  <si>
    <t>U61</t>
  </si>
  <si>
    <t>RS-485 transceiver 5V half-duplex SOIC-8</t>
  </si>
  <si>
    <t>MAX485ESA+</t>
  </si>
  <si>
    <t>120Ω 1% 0402</t>
  </si>
  <si>
    <t>560Ω 0402</t>
  </si>
  <si>
    <t>RC0402FR-07560RL</t>
  </si>
  <si>
    <t>120R 0805 1%</t>
  </si>
  <si>
    <t>RC0805FR-07120RL</t>
  </si>
  <si>
    <t>1kΩ 0402</t>
  </si>
  <si>
    <t>RC0402FR-071KL</t>
  </si>
  <si>
    <t>SW6</t>
  </si>
  <si>
    <t>5V bidirectional TVS diode (RS-485 bus surge protection), SMA</t>
  </si>
  <si>
    <t>P6KE6.8CA</t>
  </si>
  <si>
    <t>SW7</t>
  </si>
  <si>
    <t>100nF 25V X7R 0402</t>
  </si>
  <si>
    <t>SW8</t>
  </si>
  <si>
    <t>U38</t>
  </si>
  <si>
    <t>3.0V to 5.5V, 1µA, RS-232/RS-485/422 Multiprotocol Transceiver</t>
  </si>
  <si>
    <t>MAXLINEAR</t>
  </si>
  <si>
    <t>XR3160EIU-F</t>
  </si>
  <si>
    <t>V5</t>
  </si>
  <si>
    <t>12V 600W Bidirectional Transient Voltage Suppressors</t>
  </si>
  <si>
    <t>SMBJ12CA</t>
  </si>
  <si>
    <t>V6</t>
  </si>
  <si>
    <t>Q49</t>
  </si>
  <si>
    <t>Small-signal MOSFET / BJT 1AMW, SOT-23</t>
  </si>
  <si>
    <t>FS5</t>
  </si>
  <si>
    <t>FS7</t>
  </si>
  <si>
    <t>Dual transistor SOT-23-6</t>
  </si>
  <si>
    <t>Q54</t>
  </si>
  <si>
    <t>2K2 0603 1%</t>
  </si>
  <si>
    <t>RC0603FR-072K2L</t>
  </si>
  <si>
    <t>10R 1218 5% Thick film 1W</t>
  </si>
  <si>
    <t>RC1218JK-0710RL</t>
  </si>
  <si>
    <t>470K 0805 1%</t>
  </si>
  <si>
    <t>CRCW0805470KFKEA</t>
  </si>
  <si>
    <t>TR4</t>
  </si>
  <si>
    <t>TR6</t>
  </si>
  <si>
    <t>FZT851, 150V, 6A, SOT223</t>
  </si>
  <si>
    <t>FZT851TA</t>
  </si>
  <si>
    <t>V7</t>
  </si>
  <si>
    <t>48V 600W Bidirectional Transient Voltage Suppressors</t>
  </si>
  <si>
    <t>SMBJ48CA</t>
  </si>
  <si>
    <t>4.7kΩ 1% 1/20W 0201</t>
  </si>
  <si>
    <t xml:space="preserve">1kΩ 1% 1/20W 0201 </t>
  </si>
  <si>
    <t>RC0201FR-071KL</t>
  </si>
  <si>
    <t>1kΩ 1% 1/20W 0201</t>
  </si>
  <si>
    <t>115kΩ 1% 1/10W 0603</t>
  </si>
  <si>
    <t>CR0603-FX-1153ELF</t>
  </si>
  <si>
    <t>240Ω 1% 1/16W 0402</t>
  </si>
  <si>
    <t>RC0402FR-07240RL</t>
  </si>
  <si>
    <t>2.2MΩ 5% 1/16W 0603</t>
  </si>
  <si>
    <t>RC0603JR-072M2L</t>
  </si>
  <si>
    <t>R265</t>
  </si>
  <si>
    <t>14.7kΩ 1% 1/5W 0603 AEC-Q200</t>
  </si>
  <si>
    <t>ERJ3EKF1472V</t>
  </si>
  <si>
    <t>12.1kΩ 1% 1/16W 0402</t>
  </si>
  <si>
    <t>RC0402FR-0712K1L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</si>
  <si>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</si>
  <si>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</si>
  <si>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</si>
  <si>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</si>
  <si>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</si>
  <si>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</si>
  <si>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</si>
  <si>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</si>
  <si>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</si>
  <si>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</si>
  <si>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</si>
  <si>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</si>
  <si>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</si>
  <si>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</si>
  <si>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</si>
  <si>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</si>
  <si>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</si>
  <si>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</si>
  <si>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</si>
  <si>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</si>
  <si>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</si>
  <si>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</si>
  <si>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MOD_A1000</t>
  </si>
  <si>
    <t>cVEND contactless payment/ticketing module, USB+Ethernet, ISO14443/15693</t>
  </si>
  <si>
    <t>Feig Electronic</t>
  </si>
  <si>
    <t>cVEND plug</t>
  </si>
  <si>
    <t>ACS proprietary NFC reader ASIC / PN532-class NFC controller, ISO 14443 A/B, MIFARE, FeliCa, Calypso, 13.56MHz</t>
  </si>
  <si>
    <t>PN532</t>
  </si>
  <si>
    <t>Secure element / tamper-protected MCU — 32KB tamper memory (SPEC: 32KB tamper-protected memory with API)</t>
  </si>
  <si>
    <t>MAX32550</t>
  </si>
  <si>
    <t>ANT2</t>
  </si>
  <si>
    <t>13.56MHz NFC loop antenna</t>
  </si>
  <si>
    <t>ACS (custom)</t>
  </si>
  <si>
    <t>Custom PCB antenna / wound ferrite</t>
  </si>
  <si>
    <t>2n7 COG 0603 10%</t>
  </si>
  <si>
    <t>GRM1885C1H272JA01</t>
  </si>
  <si>
    <t>56pF C0G 0402</t>
  </si>
  <si>
    <t>GRM1555C1H560JA01</t>
  </si>
  <si>
    <t>C175</t>
  </si>
  <si>
    <t>C176</t>
  </si>
  <si>
    <t>27pF C0G 0402</t>
  </si>
  <si>
    <t>GRM1555C1H270JA01</t>
  </si>
  <si>
    <t>1µH RF inductor 0402</t>
  </si>
  <si>
    <t>LQW15AN1R0G00D</t>
  </si>
  <si>
    <t xml:space="preserve">10Ω 0402 </t>
  </si>
  <si>
    <t>100nF 10V X7R 0402 MLCC</t>
  </si>
  <si>
    <t>1µF X5R 0603</t>
  </si>
  <si>
    <t>C1608X5R1A105K</t>
  </si>
  <si>
    <t>100nF X7R 0402</t>
  </si>
  <si>
    <t>600Ω @ 100MHz ferrite bead 0402</t>
  </si>
  <si>
    <t>30V 2A Schottky Rectifier</t>
  </si>
  <si>
    <t>VS-20BQ030-M3/5BT</t>
  </si>
  <si>
    <t xml:space="preserve">0402YA220JAT2A </t>
  </si>
  <si>
    <t>L25</t>
  </si>
  <si>
    <t>3.3uH WE-PD3 TYPE S 20%</t>
  </si>
  <si>
    <t>PL6</t>
  </si>
  <si>
    <t>3 Way MINIBRIDGE VERTICAL</t>
  </si>
  <si>
    <t>ERNI ELECTRONICS GMBH</t>
  </si>
  <si>
    <t>PL7</t>
  </si>
  <si>
    <t>8 Way MINIBRIDGE VERTICAL</t>
  </si>
  <si>
    <t>22K 0603 1%</t>
  </si>
  <si>
    <t>RC0603FR-0722KL</t>
  </si>
  <si>
    <t>SW5</t>
  </si>
  <si>
    <t>Microswitch / tamper switch</t>
  </si>
  <si>
    <t>KSC421J LFS</t>
  </si>
  <si>
    <t>51K 0603 1%</t>
  </si>
  <si>
    <t>CRCW060351K0FKEA</t>
  </si>
  <si>
    <t>18K 0603 1%</t>
  </si>
  <si>
    <t>RC0603FR-0718KL</t>
  </si>
  <si>
    <t>158k 0603 1%</t>
  </si>
  <si>
    <t>CRCW0603158KFKEA</t>
  </si>
  <si>
    <t>TPS61087 3.2A Step-up</t>
  </si>
  <si>
    <t>TPS61087DRCR</t>
  </si>
  <si>
    <t>U39</t>
  </si>
  <si>
    <t>ANT1</t>
  </si>
  <si>
    <t>Flavus Compact Dual-band Reach Xtend</t>
  </si>
  <si>
    <t>Fractus Antennas</t>
  </si>
  <si>
    <t>FR05-S1-NO-1-004</t>
  </si>
  <si>
    <t>Bluetooth 4.0 + Wi-Fi 802.11b/g/n combo module, SMD LGA</t>
  </si>
  <si>
    <t>PAN1326C2 / ENW89823A5KF</t>
  </si>
  <si>
    <t>0.2pF 50V C0G/NP0 0402 +/- 0.1pF</t>
  </si>
  <si>
    <t>GJM1555C1HR20BB01D</t>
  </si>
  <si>
    <t>600Ω @ 100MHz ferrite bead 0603</t>
  </si>
  <si>
    <t xml:space="preserve">1–5.6pF C0G 0402 </t>
  </si>
  <si>
    <t>GRM1555C1H2R2BA01</t>
  </si>
  <si>
    <t>2.2nH 0402 inductor</t>
  </si>
  <si>
    <t>LQW15ANR22G00D</t>
  </si>
  <si>
    <t xml:space="preserve">100pF C0G 0402 </t>
  </si>
  <si>
    <t>GRM1555C1H101JA01</t>
  </si>
  <si>
    <t>P99</t>
  </si>
  <si>
    <t>U.FL / IPEX antenna connector</t>
  </si>
  <si>
    <t>8.2pF 0402 50V C0G</t>
  </si>
  <si>
    <t>GJM1555C1H8R2BB01D</t>
  </si>
  <si>
    <t>15pF 50V C0G/NP0 0402 10%</t>
  </si>
  <si>
    <t>GJM1555C1H150JB01D</t>
  </si>
  <si>
    <t>Power Molded Chip Inductor 1uH 1.8A</t>
  </si>
  <si>
    <t>1.5nH 0402 +/- 0.3nH</t>
  </si>
  <si>
    <t>Taiyo Yuden</t>
  </si>
  <si>
    <t>HK10051N5S-T</t>
  </si>
  <si>
    <t>LED GREEN 0805 KP-2012SGC</t>
  </si>
  <si>
    <t>Kingbright</t>
  </si>
  <si>
    <t>KP-2012SGC</t>
  </si>
  <si>
    <t>32.768kHz Oscillator 3.3V 2.0 x 1.6 mm</t>
  </si>
  <si>
    <t>ASAK</t>
  </si>
  <si>
    <t>ASAK-32.768KHZ-LRS-T</t>
  </si>
  <si>
    <t>470R 0402 1%</t>
  </si>
  <si>
    <t>Redpine RS9116N-DB00-CC0 WIFI module</t>
  </si>
  <si>
    <t>Redpine</t>
  </si>
  <si>
    <t>RS9116N-DB00-CC0-X00</t>
  </si>
  <si>
    <t>SKT1</t>
  </si>
  <si>
    <t>UFL Recepticle</t>
  </si>
  <si>
    <t>Hirose</t>
  </si>
  <si>
    <t>U.FL-R-SMT-1</t>
  </si>
  <si>
    <t>4u7 X5R 0805 6.3V</t>
  </si>
  <si>
    <t>Ceramic GPS patch antenna 1575.42 MHz ~25×25mm with U.FL pigtail</t>
  </si>
  <si>
    <t>TAOGLAS</t>
  </si>
  <si>
    <t>1584R-A</t>
  </si>
  <si>
    <t>100nF 0402 16V X7R</t>
  </si>
  <si>
    <t>Q55</t>
  </si>
  <si>
    <t>RF LNA transistor for GPS signal amplification, SOT-23</t>
  </si>
  <si>
    <t>INFINEON</t>
  </si>
  <si>
    <t xml:space="preserve">BFP640 </t>
  </si>
  <si>
    <t>U.FL / IPEX coaxial connector</t>
  </si>
  <si>
    <t>2-pin JST / Molex connector</t>
  </si>
  <si>
    <t>PHR-2 / SPH-002T-P0.5L</t>
  </si>
  <si>
    <t>5.6kΩ 0402</t>
  </si>
  <si>
    <t>RC0402FR-075K6L</t>
  </si>
  <si>
    <t>100Ω 0402</t>
  </si>
  <si>
    <t>RAPID DIODE BAS16 LOW LEAKAGE</t>
  </si>
  <si>
    <t>BAS16L</t>
  </si>
  <si>
    <t>10pF C0G 0402</t>
  </si>
  <si>
    <t>GRM1555C1H100JA01</t>
  </si>
  <si>
    <t>Molex PICOBLADE 53261, 1.25mm Pitch 6 Way 1 Row right angle PCB Header, Solder Termination, 1A</t>
  </si>
  <si>
    <t>5.6pF C0G 0402</t>
  </si>
  <si>
    <t>GRM1555C1H5R6BA01</t>
  </si>
  <si>
    <t>Keystone 2998 6.8mm coin battery holder</t>
  </si>
  <si>
    <t>KEYSTONE</t>
  </si>
  <si>
    <t>Keystone2998</t>
  </si>
  <si>
    <t>5.6nH 0402 inductor</t>
  </si>
  <si>
    <t>LQW15ANR56G00D</t>
  </si>
  <si>
    <t>BC817 NPN Transistor 800mA 45V, SOT23</t>
  </si>
  <si>
    <t>BC817-25</t>
  </si>
  <si>
    <t>470R 0402</t>
  </si>
  <si>
    <t>10nH 0402 RF choke</t>
  </si>
  <si>
    <t>LQW15AN10NG00D</t>
  </si>
  <si>
    <t>47K 0402</t>
  </si>
  <si>
    <t>P97</t>
  </si>
  <si>
    <t>P98</t>
  </si>
  <si>
    <t>100R 0402</t>
  </si>
  <si>
    <t>10K 0402</t>
  </si>
  <si>
    <t>100K 0402</t>
  </si>
  <si>
    <t>GNSS Receiver L86</t>
  </si>
  <si>
    <t>QUECTEL</t>
  </si>
  <si>
    <t>L86-M33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</si>
</sst>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;(#,##0.00)"/>
    <numFmt numFmtId="165" formatCode="[$€]#,##0.00"/>
    <numFmt numFmtId="166" formatCode="€#,##0.00"/>
  </numFmts>
  <fonts count="14">
    <font>
      <sz val="10.0"/>
      <color rgb="FF000000"/>
      <name val="Arial"/>
      <scheme val="minor"/>
    </font>
    <font>
      <sz val="15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Roboto"/>
    </font>
    <font>
      <color theme="6"/>
      <name val="Arial"/>
      <scheme val="minor"/>
    </font>
    <font>
      <color rgb="FFFFD966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rgb="FF141413"/>
      <name val="&quot;Anthropic Sans&quot;"/>
    </font>
    <font>
      <color theme="1"/>
      <name val="Arial"/>
    </font>
    <font>
      <sz val="11.0"/>
      <color theme="1"/>
      <name val="Calibri"/>
    </font>
    <font>
      <sz val="10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2" fontId="3" numFmtId="0" xfId="0" applyAlignment="1" applyFill="1" applyFont="1">
      <alignment readingOrder="0" shrinkToFit="0" wrapText="1"/>
    </xf>
    <xf borderId="0" fillId="2" fontId="3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horizontal="center"/>
    </xf>
    <xf borderId="0" fillId="4" fontId="4" numFmtId="164" xfId="0" applyAlignment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1" fillId="5" fontId="6" numFmtId="0" xfId="0" applyAlignment="1" applyBorder="1" applyFill="1" applyFont="1">
      <alignment readingOrder="0"/>
    </xf>
    <xf borderId="1" fillId="5" fontId="6" numFmtId="165" xfId="0" applyAlignment="1" applyBorder="1" applyFont="1" applyNumberFormat="1">
      <alignment horizontal="center"/>
    </xf>
    <xf borderId="1" fillId="5" fontId="6" numFmtId="10" xfId="0" applyAlignment="1" applyBorder="1" applyFont="1" applyNumberFormat="1">
      <alignment horizontal="left"/>
    </xf>
    <xf borderId="0" fillId="0" fontId="2" numFmtId="165" xfId="0" applyAlignment="1" applyFont="1" applyNumberFormat="1">
      <alignment horizontal="center"/>
    </xf>
    <xf borderId="0" fillId="6" fontId="7" numFmtId="0" xfId="0" applyAlignment="1" applyFill="1" applyFont="1">
      <alignment readingOrder="0" shrinkToFit="0" wrapText="1"/>
    </xf>
    <xf borderId="0" fillId="6" fontId="7" numFmtId="165" xfId="0" applyAlignment="1" applyFont="1" applyNumberFormat="1">
      <alignment horizontal="center"/>
    </xf>
    <xf borderId="2" fillId="7" fontId="7" numFmtId="0" xfId="0" applyAlignment="1" applyBorder="1" applyFill="1" applyFont="1">
      <alignment horizontal="center" readingOrder="0"/>
    </xf>
    <xf borderId="3" fillId="0" fontId="8" numFmtId="0" xfId="0" applyBorder="1" applyFont="1"/>
    <xf borderId="4" fillId="0" fontId="8" numFmtId="0" xfId="0" applyBorder="1" applyFont="1"/>
    <xf borderId="5" fillId="7" fontId="7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0" fillId="0" fontId="2" numFmtId="166" xfId="0" applyAlignment="1" applyFont="1" applyNumberFormat="1">
      <alignment readingOrder="0"/>
    </xf>
    <xf borderId="5" fillId="0" fontId="2" numFmtId="0" xfId="0" applyBorder="1" applyFont="1"/>
    <xf borderId="5" fillId="7" fontId="2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8" fontId="7" numFmtId="0" xfId="0" applyAlignment="1" applyFill="1" applyFont="1">
      <alignment horizontal="center" readingOrder="0"/>
    </xf>
    <xf borderId="0" fillId="8" fontId="2" numFmtId="0" xfId="0" applyAlignment="1" applyFont="1">
      <alignment horizontal="center"/>
    </xf>
    <xf borderId="2" fillId="7" fontId="9" numFmtId="0" xfId="0" applyAlignment="1" applyBorder="1" applyFont="1">
      <alignment horizontal="center" readingOrder="0" vertical="bottom"/>
    </xf>
    <xf borderId="5" fillId="7" fontId="9" numFmtId="0" xfId="0" applyAlignment="1" applyBorder="1" applyFont="1">
      <alignment horizontal="center" vertical="bottom"/>
    </xf>
    <xf borderId="5" fillId="7" fontId="9" numFmtId="0" xfId="0" applyAlignment="1" applyBorder="1" applyFont="1">
      <alignment horizontal="center" readingOrder="0" vertical="bottom"/>
    </xf>
    <xf borderId="5" fillId="8" fontId="0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center" vertical="bottom"/>
    </xf>
    <xf borderId="5" fillId="9" fontId="11" numFmtId="0" xfId="0" applyAlignment="1" applyBorder="1" applyFill="1" applyFont="1">
      <alignment vertical="bottom"/>
    </xf>
    <xf borderId="5" fillId="9" fontId="11" numFmtId="0" xfId="0" applyAlignment="1" applyBorder="1" applyFont="1">
      <alignment horizontal="center" vertical="bottom"/>
    </xf>
    <xf borderId="5" fillId="0" fontId="11" numFmtId="0" xfId="0" applyAlignment="1" applyBorder="1" applyFont="1">
      <alignment readingOrder="0" vertical="bottom"/>
    </xf>
    <xf borderId="5" fillId="0" fontId="11" numFmtId="0" xfId="0" applyAlignment="1" applyBorder="1" applyFont="1">
      <alignment horizontal="center" readingOrder="0"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5" fillId="7" fontId="11" numFmtId="0" xfId="0" applyAlignment="1" applyBorder="1" applyFont="1">
      <alignment horizontal="center" vertical="bottom"/>
    </xf>
    <xf borderId="0" fillId="8" fontId="2" numFmtId="0" xfId="0" applyAlignment="1" applyFont="1">
      <alignment readingOrder="0"/>
    </xf>
    <xf borderId="0" fillId="8" fontId="2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5" fillId="8" fontId="0" numFmtId="0" xfId="0" applyAlignment="1" applyBorder="1" applyFont="1">
      <alignment readingOrder="0"/>
    </xf>
    <xf borderId="5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center"/>
    </xf>
    <xf borderId="5" fillId="0" fontId="12" numFmtId="0" xfId="0" applyAlignment="1" applyBorder="1" applyFont="1">
      <alignment horizontal="center" vertical="bottom"/>
    </xf>
    <xf borderId="5" fillId="0" fontId="12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/>
    </xf>
    <xf borderId="5" fillId="0" fontId="13" numFmtId="0" xfId="0" applyAlignment="1" applyBorder="1" applyFont="1">
      <alignment horizontal="left" readingOrder="0"/>
    </xf>
    <xf borderId="5" fillId="0" fontId="13" numFmtId="0" xfId="0" applyAlignment="1" applyBorder="1" applyFont="1">
      <alignment horizontal="center" vertical="bottom"/>
    </xf>
    <xf borderId="5" fillId="0" fontId="13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 vertical="bottom"/>
    </xf>
    <xf borderId="5" fillId="0" fontId="13" numFmtId="0" xfId="0" applyAlignment="1" applyBorder="1" applyFont="1">
      <alignment readingOrder="0" vertical="bottom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left" vertical="bottom"/>
    </xf>
    <xf borderId="5" fillId="0" fontId="11" numFmtId="0" xfId="0" applyAlignment="1" applyBorder="1" applyFont="1">
      <alignment horizontal="left" vertical="bottom"/>
    </xf>
    <xf borderId="0" fillId="0" fontId="2" numFmtId="0" xfId="0" applyAlignment="1" applyFont="1">
      <alignment horizontal="left"/>
    </xf>
    <xf borderId="5" fillId="0" fontId="13" numFmtId="0" xfId="0" applyAlignment="1" applyBorder="1" applyFont="1">
      <alignment horizontal="left" readingOrder="0" vertical="bottom"/>
    </xf>
    <xf borderId="5" fillId="0" fontId="13" numFmtId="0" xfId="0" applyAlignment="1" applyBorder="1" applyFont="1">
      <alignment vertical="bottom"/>
    </xf>
    <xf borderId="0" fillId="0" fontId="2" numFmtId="0" xfId="0" applyFont="1"/>
    <xf borderId="5" fillId="0" fontId="2" numFmtId="0" xfId="0" applyBorder="1" applyFont="1"/>
    <xf borderId="5" fillId="0" fontId="11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left"/>
    </xf>
  </cellXfs>
  <cellStyles count="1">
    <cellStyle xfId="0" name="Normal" builtinId="0"/>
  </cellStyles>
  <dxfs count="7">
    <dxf>
      <font/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Nexio based of 100off , Axio based on 1000 off and Difference (is Axio costs higher or lower)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Summary!$B$3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Summary!$B$4:$B$23</c:f>
              <c:numCache/>
            </c:numRef>
          </c:val>
        </c:ser>
        <c:ser>
          <c:idx val="1"/>
          <c:order val="1"/>
          <c:tx>
            <c:strRef>
              <c:f>Summary!$C$3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Summary!$C$4:$C$23</c:f>
              <c:numCache/>
            </c:numRef>
          </c:val>
        </c:ser>
        <c:ser>
          <c:idx val="2"/>
          <c:order val="2"/>
          <c:tx>
            <c:strRef>
              <c:f>Summary!$D$3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Summary!$D$4:$D$23</c:f>
              <c:numCache/>
            </c:numRef>
          </c:val>
        </c:ser>
        <c:axId val="966980703"/>
        <c:axId val="714271579"/>
      </c:barChart>
      <c:catAx>
        <c:axId val="966980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Functional Block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4271579"/>
      </c:catAx>
      <c:valAx>
        <c:axId val="7142715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69807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30</xdr:row>
      <xdr:rowOff>133350</xdr:rowOff>
    </xdr:from>
    <xdr:ext cx="6477000" cy="4010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vid Rice" id="{71c5f183-fe66-4d2a-ba88-56b2b98a2209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T47" dT="2026-04-23T14:11:51.00" personId="{71c5f183-fe66-4d2a-ba88-56b2b98a2209}" id="{2ecfaecb-840e-4f5f-b880-ca4851ea7d89}" done="1">
    <x18tc:text xml:space="preserve">BOB SMITH CAPS?</x18tc:text>
  </x18tc:threadedComment>
  <x18tc:threadedComment ref="T47" dT="2026-04-24T07:46:10.00" personId="{71c5f183-fe66-4d2a-ba88-56b2b98a2209}" id="{b38a2d73-bbe6-4843-9ad8-6f2acea9799a}" parentId="{2ecfaecb-840e-4f5f-b880-ca4851ea7d89}">
    <x18tc:text xml:space="preserve">Added
Marked as resolved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3" dT="2026-04-23T14:15:31.00" personId="{71c5f183-fe66-4d2a-ba88-56b2b98a2209}" id="{4bfe6665-6a0a-4d1e-9698-7a73160282cd}" done="1">
    <x18tc:text xml:space="preserve">USB HUB ON CONDUENT?</x18tc:text>
  </x18tc:threadedComment>
  <x18tc:threadedComment ref="R3" dT="2026-04-24T07:49:10.00" personId="{71c5f183-fe66-4d2a-ba88-56b2b98a2209}" id="{644eb390-4550-4d2d-a5c5-c5640f4e3bba}" parentId="{4bfe6665-6a0a-4d1e-9698-7a73160282cd}">
    <x18tc:text xml:space="preserve">Added one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1.xml"/><Relationship Id="rId5" Type="http://schemas.openxmlformats.org/officeDocument/2006/relationships/vmlDrawing" Target="../drawings/vmlDrawing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12.xml"/><Relationship Id="rId5" Type="http://schemas.openxmlformats.org/officeDocument/2006/relationships/vmlDrawing" Target="../drawings/vmlDrawing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75"/>
    <col customWidth="1" min="2" max="2" width="15.75"/>
    <col customWidth="1" min="3" max="3" width="16.5"/>
    <col customWidth="1" min="4" max="4" width="21.13"/>
    <col customWidth="1" min="5" max="5" width="60.13"/>
  </cols>
  <sheetData>
    <row r="1">
      <c r="A1" s="1" t="s">
        <v>0</v>
      </c>
      <c r="B1" s="2"/>
      <c r="C1" s="2"/>
      <c r="D1" s="2"/>
    </row>
    <row r="2">
      <c r="B2" s="2"/>
      <c r="C2" s="2"/>
      <c r="D2" s="2"/>
    </row>
    <row r="3">
      <c r="A3" s="3" t="s">
        <v>1</v>
      </c>
      <c r="B3" s="4" t="s">
        <v>2</v>
      </c>
      <c r="C3" s="4" t="s">
        <v>3</v>
      </c>
      <c r="D3" s="4" t="s">
        <v>4</v>
      </c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 t="s">
        <v>5</v>
      </c>
      <c r="B4" s="7">
        <f>'IMX CORE'!F28</f>
        <v>61.70426787</v>
      </c>
      <c r="C4" s="7">
        <f>'IMX CORE'!N16</f>
        <v>127.95324</v>
      </c>
      <c r="D4" s="8">
        <f t="shared" ref="D4:D23" si="1">C4-B4</f>
        <v>66.24897213</v>
      </c>
      <c r="E4" s="6" t="s">
        <v>6</v>
      </c>
    </row>
    <row r="5">
      <c r="A5" s="6" t="s">
        <v>7</v>
      </c>
      <c r="B5" s="9">
        <f>PSU!F34</f>
        <v>19.3323</v>
      </c>
      <c r="C5" s="9">
        <f>PSU!N42</f>
        <v>7.26271</v>
      </c>
      <c r="D5" s="10">
        <f t="shared" si="1"/>
        <v>-12.06959</v>
      </c>
      <c r="E5" s="6" t="s">
        <v>8</v>
      </c>
      <c r="G5" s="2"/>
    </row>
    <row r="6">
      <c r="A6" s="6" t="s">
        <v>9</v>
      </c>
      <c r="B6" s="9">
        <f>'STM32'!F82+'STM32'!F99</f>
        <v>15.5376</v>
      </c>
      <c r="C6" s="9">
        <f>'STM32'!N55+'STM32'!N76</f>
        <v>8.14063</v>
      </c>
      <c r="D6" s="10">
        <f t="shared" si="1"/>
        <v>-7.39697</v>
      </c>
      <c r="E6" s="6" t="s">
        <v>10</v>
      </c>
    </row>
    <row r="7">
      <c r="A7" s="6" t="s">
        <v>11</v>
      </c>
      <c r="B7" s="9">
        <f>USB!F61</f>
        <v>10.7615</v>
      </c>
      <c r="C7" s="9">
        <f>USB!N51</f>
        <v>4.43437</v>
      </c>
      <c r="D7" s="9">
        <f t="shared" si="1"/>
        <v>-6.32713</v>
      </c>
    </row>
    <row r="8">
      <c r="A8" s="6" t="s">
        <v>12</v>
      </c>
      <c r="B8" s="9">
        <f>NFC!F60</f>
        <v>10.6611</v>
      </c>
      <c r="C8" s="9">
        <f>'A1000'!F39</f>
        <v>2.64462</v>
      </c>
      <c r="D8" s="10">
        <f t="shared" si="1"/>
        <v>-8.01648</v>
      </c>
      <c r="E8" s="6" t="s">
        <v>8</v>
      </c>
    </row>
    <row r="9">
      <c r="A9" s="6" t="s">
        <v>13</v>
      </c>
      <c r="B9" s="9">
        <f>AUDIO!F77</f>
        <v>9.9844</v>
      </c>
      <c r="C9" s="9">
        <f>AUDIO!N45</f>
        <v>2.5195</v>
      </c>
      <c r="D9" s="10">
        <f t="shared" si="1"/>
        <v>-7.4649</v>
      </c>
      <c r="E9" s="6" t="s">
        <v>8</v>
      </c>
    </row>
    <row r="10">
      <c r="A10" s="6" t="s">
        <v>14</v>
      </c>
      <c r="B10" s="9">
        <f>UPS!F41</f>
        <v>9.80803</v>
      </c>
      <c r="C10" s="9">
        <f>UPS!N28</f>
        <v>5.08878</v>
      </c>
      <c r="D10" s="9">
        <f t="shared" si="1"/>
        <v>-4.71925</v>
      </c>
    </row>
    <row r="11">
      <c r="A11" s="6" t="s">
        <v>15</v>
      </c>
      <c r="B11" s="9">
        <f>DISPLAY!F73</f>
        <v>9.4856</v>
      </c>
      <c r="C11" s="9">
        <f>DISPLAY!N42+DISPLAY!N50+DISPLAY!N70+DISPLAY!N78+DISPLAY!N140</f>
        <v>3.00873</v>
      </c>
      <c r="D11" s="9">
        <f t="shared" si="1"/>
        <v>-6.47687</v>
      </c>
    </row>
    <row r="12">
      <c r="A12" s="6" t="s">
        <v>16</v>
      </c>
      <c r="B12" s="9">
        <f>STORAGE!F38</f>
        <v>9.33728</v>
      </c>
      <c r="C12" s="9">
        <f>STORAGE!N23</f>
        <v>4.8801</v>
      </c>
      <c r="D12" s="9">
        <f t="shared" si="1"/>
        <v>-4.45718</v>
      </c>
    </row>
    <row r="13">
      <c r="A13" s="6" t="s">
        <v>17</v>
      </c>
      <c r="B13" s="9">
        <f>ETHERNET!F59</f>
        <v>7.88413</v>
      </c>
      <c r="C13" s="9">
        <f>ETHERNET!N55</f>
        <v>3.82679</v>
      </c>
      <c r="D13" s="9">
        <f t="shared" si="1"/>
        <v>-4.05734</v>
      </c>
    </row>
    <row r="14">
      <c r="A14" s="6" t="s">
        <v>18</v>
      </c>
      <c r="B14" s="9">
        <f>SAM!F28</f>
        <v>5.5907</v>
      </c>
      <c r="C14" s="9">
        <f>SAM!N36</f>
        <v>4.99988</v>
      </c>
      <c r="D14" s="9">
        <f t="shared" si="1"/>
        <v>-0.59082</v>
      </c>
    </row>
    <row r="15">
      <c r="A15" s="6" t="s">
        <v>19</v>
      </c>
      <c r="B15" s="9">
        <f>'IMX BOOT'!F53</f>
        <v>2.73048</v>
      </c>
      <c r="C15" s="9">
        <f>'IMX BOOT'!N17</f>
        <v>0.38986</v>
      </c>
      <c r="D15" s="9">
        <f t="shared" si="1"/>
        <v>-2.34062</v>
      </c>
    </row>
    <row r="16">
      <c r="A16" s="6" t="s">
        <v>20</v>
      </c>
      <c r="B16" s="9">
        <f>'1-WIRE'!F13</f>
        <v>1.6582</v>
      </c>
      <c r="C16" s="9">
        <f>'1-WIRE'!N19</f>
        <v>0.8429</v>
      </c>
      <c r="D16" s="9">
        <f t="shared" si="1"/>
        <v>-0.8153</v>
      </c>
    </row>
    <row r="17">
      <c r="A17" s="6" t="s">
        <v>21</v>
      </c>
      <c r="B17" s="9">
        <f>MOTION!F10</f>
        <v>1.1325</v>
      </c>
      <c r="C17" s="11">
        <v>0.0</v>
      </c>
      <c r="D17" s="9">
        <f t="shared" si="1"/>
        <v>-1.1325</v>
      </c>
    </row>
    <row r="18">
      <c r="A18" s="6" t="s">
        <v>22</v>
      </c>
      <c r="B18" s="9">
        <f>'MAIN CONNECTOR'!F5</f>
        <v>1.03</v>
      </c>
      <c r="C18" s="9">
        <f>'MAIN CONNECTOR'!N11</f>
        <v>4.98336</v>
      </c>
      <c r="D18" s="9">
        <f t="shared" si="1"/>
        <v>3.95336</v>
      </c>
    </row>
    <row r="19">
      <c r="A19" s="6" t="s">
        <v>23</v>
      </c>
      <c r="B19" s="9">
        <f>'IMX PROGRAMMINGDEBUG'!F15</f>
        <v>0.7438</v>
      </c>
      <c r="C19" s="9">
        <f>'IMX PROGRAMMINGDEBUG'!N15</f>
        <v>0.71117</v>
      </c>
      <c r="D19" s="9">
        <f t="shared" si="1"/>
        <v>-0.03263</v>
      </c>
    </row>
    <row r="20">
      <c r="A20" s="6" t="s">
        <v>24</v>
      </c>
      <c r="B20" s="9">
        <f>'IMX PMIC'!F9</f>
        <v>0.0264</v>
      </c>
      <c r="C20" s="9">
        <f>'IMX PMIC'!N6</f>
        <v>0.0003</v>
      </c>
      <c r="D20" s="9">
        <f t="shared" si="1"/>
        <v>-0.0261</v>
      </c>
    </row>
    <row r="21">
      <c r="A21" s="6" t="s">
        <v>25</v>
      </c>
      <c r="B21" s="11">
        <v>0.0</v>
      </c>
      <c r="C21" s="9">
        <f>MODEM!F34</f>
        <v>3.84043</v>
      </c>
      <c r="D21" s="9">
        <f t="shared" si="1"/>
        <v>3.84043</v>
      </c>
    </row>
    <row r="22">
      <c r="A22" s="6" t="s">
        <v>26</v>
      </c>
      <c r="B22" s="11">
        <v>0.0</v>
      </c>
      <c r="C22" s="9">
        <f>RS232RS485!F23</f>
        <v>7.35822</v>
      </c>
      <c r="D22" s="9">
        <f t="shared" si="1"/>
        <v>7.35822</v>
      </c>
    </row>
    <row r="23">
      <c r="A23" s="6" t="s">
        <v>27</v>
      </c>
      <c r="B23" s="11">
        <v>0.0</v>
      </c>
      <c r="C23" s="9">
        <f>GPIO!F17</f>
        <v>0.46213</v>
      </c>
      <c r="D23" s="9">
        <f t="shared" si="1"/>
        <v>0.46213</v>
      </c>
    </row>
    <row r="24">
      <c r="B24" s="9"/>
      <c r="C24" s="9"/>
      <c r="D24" s="2"/>
    </row>
    <row r="25">
      <c r="B25" s="9"/>
      <c r="C25" s="9"/>
      <c r="D25" s="2"/>
    </row>
    <row r="26">
      <c r="A26" s="12" t="s">
        <v>28</v>
      </c>
      <c r="B26" s="13">
        <f t="shared" ref="B26:C26" si="2">sum(B4:B24)</f>
        <v>177.4082879</v>
      </c>
      <c r="C26" s="13">
        <f t="shared" si="2"/>
        <v>193.34772</v>
      </c>
      <c r="D26" s="13">
        <f>C26-B26</f>
        <v>15.93943213</v>
      </c>
      <c r="E26" s="14">
        <f>D26/B26</f>
        <v>0.08984604001</v>
      </c>
    </row>
    <row r="27">
      <c r="B27" s="15"/>
      <c r="C27" s="15"/>
      <c r="D27" s="15"/>
    </row>
    <row r="28">
      <c r="A28" s="6" t="s">
        <v>29</v>
      </c>
      <c r="B28" s="15">
        <f>(SUM(B4:B25))-SUM(B6:B23)+(SUM(B6:B23)*0.8)</f>
        <v>158.1339439</v>
      </c>
      <c r="C28" s="15"/>
      <c r="D28" s="15"/>
    </row>
    <row r="29">
      <c r="B29" s="2"/>
      <c r="C29" s="2"/>
      <c r="D29" s="2"/>
    </row>
    <row r="30">
      <c r="A30" s="16" t="s">
        <v>30</v>
      </c>
      <c r="B30" s="17">
        <f>B28-27</f>
        <v>131.1339439</v>
      </c>
      <c r="C30" s="2"/>
      <c r="D30" s="2"/>
    </row>
    <row r="31">
      <c r="B31" s="2"/>
      <c r="C31" s="2"/>
      <c r="D31" s="2"/>
    </row>
    <row r="32">
      <c r="B32" s="2"/>
      <c r="C32" s="2"/>
      <c r="D32" s="2"/>
    </row>
    <row r="33">
      <c r="B33" s="2"/>
      <c r="C33" s="2"/>
      <c r="D33" s="2"/>
    </row>
    <row r="34">
      <c r="B34" s="2"/>
      <c r="C34" s="2"/>
      <c r="D34" s="2"/>
    </row>
    <row r="35">
      <c r="B35" s="2"/>
      <c r="C35" s="2"/>
      <c r="D35" s="2"/>
    </row>
    <row r="36">
      <c r="B36" s="2"/>
      <c r="C36" s="2"/>
      <c r="D36" s="2"/>
    </row>
    <row r="37">
      <c r="B37" s="2"/>
      <c r="C37" s="2"/>
      <c r="D37" s="2"/>
    </row>
    <row r="38">
      <c r="B38" s="2"/>
      <c r="C38" s="2"/>
      <c r="D38" s="2"/>
    </row>
    <row r="39">
      <c r="B39" s="2"/>
      <c r="C39" s="2"/>
      <c r="D39" s="2"/>
    </row>
    <row r="40">
      <c r="B40" s="2"/>
      <c r="C40" s="2"/>
      <c r="D40" s="2"/>
    </row>
    <row r="41">
      <c r="B41" s="2"/>
      <c r="C41" s="2"/>
      <c r="D41" s="2"/>
    </row>
    <row r="42">
      <c r="B42" s="2"/>
      <c r="C42" s="2"/>
      <c r="D42" s="2"/>
    </row>
    <row r="43">
      <c r="B43" s="2"/>
      <c r="C43" s="2"/>
      <c r="D43" s="2"/>
    </row>
    <row r="44">
      <c r="B44" s="2"/>
      <c r="C44" s="2"/>
      <c r="D44" s="2"/>
    </row>
    <row r="45">
      <c r="B45" s="2"/>
      <c r="C45" s="2"/>
      <c r="D45" s="2"/>
    </row>
    <row r="46">
      <c r="B46" s="2"/>
      <c r="C46" s="2"/>
      <c r="D46" s="2"/>
    </row>
    <row r="47">
      <c r="B47" s="2"/>
      <c r="C47" s="2"/>
      <c r="D47" s="2"/>
    </row>
    <row r="48">
      <c r="B48" s="2"/>
      <c r="C48" s="2"/>
      <c r="D48" s="2"/>
    </row>
    <row r="49">
      <c r="B49" s="2"/>
      <c r="C49" s="2"/>
      <c r="D49" s="2"/>
    </row>
    <row r="50">
      <c r="B50" s="2"/>
      <c r="C50" s="2"/>
      <c r="D50" s="2"/>
    </row>
    <row r="51">
      <c r="B51" s="2"/>
      <c r="C51" s="2"/>
      <c r="D51" s="2"/>
    </row>
    <row r="52">
      <c r="B52" s="2"/>
      <c r="C52" s="2"/>
      <c r="D52" s="2"/>
    </row>
    <row r="53">
      <c r="B53" s="2"/>
      <c r="C53" s="2"/>
      <c r="D53" s="2"/>
    </row>
    <row r="54">
      <c r="B54" s="2"/>
      <c r="C54" s="2"/>
      <c r="D54" s="2"/>
    </row>
    <row r="55">
      <c r="B55" s="2"/>
      <c r="C55" s="2"/>
      <c r="D55" s="2"/>
    </row>
    <row r="56">
      <c r="B56" s="2"/>
      <c r="C56" s="2"/>
      <c r="D56" s="2"/>
    </row>
    <row r="57">
      <c r="B57" s="2"/>
      <c r="C57" s="2"/>
      <c r="D57" s="2"/>
    </row>
    <row r="58">
      <c r="B58" s="2"/>
      <c r="C58" s="2"/>
      <c r="D58" s="2"/>
    </row>
    <row r="59">
      <c r="B59" s="2"/>
      <c r="C59" s="2"/>
      <c r="D59" s="2"/>
    </row>
    <row r="60">
      <c r="B60" s="2"/>
      <c r="C60" s="2"/>
      <c r="D60" s="2"/>
    </row>
    <row r="61">
      <c r="B61" s="2"/>
      <c r="C61" s="2"/>
      <c r="D61" s="2"/>
    </row>
    <row r="62">
      <c r="B62" s="2"/>
      <c r="C62" s="2"/>
      <c r="D62" s="2"/>
    </row>
    <row r="63">
      <c r="B63" s="2"/>
      <c r="C63" s="2"/>
      <c r="D63" s="2"/>
    </row>
    <row r="64">
      <c r="B64" s="2"/>
      <c r="C64" s="2"/>
      <c r="D64" s="2"/>
    </row>
    <row r="65">
      <c r="B65" s="2"/>
      <c r="C65" s="2"/>
      <c r="D65" s="2"/>
    </row>
    <row r="66">
      <c r="B66" s="2"/>
      <c r="C66" s="2"/>
      <c r="D66" s="2"/>
    </row>
    <row r="67">
      <c r="B67" s="2"/>
      <c r="C67" s="2"/>
      <c r="D67" s="2"/>
    </row>
    <row r="68">
      <c r="B68" s="2"/>
      <c r="C68" s="2"/>
      <c r="D68" s="2"/>
    </row>
    <row r="69">
      <c r="B69" s="2"/>
      <c r="C69" s="2"/>
      <c r="D69" s="2"/>
    </row>
    <row r="70">
      <c r="B70" s="2"/>
      <c r="C70" s="2"/>
      <c r="D70" s="2"/>
    </row>
    <row r="71">
      <c r="B71" s="2"/>
      <c r="C71" s="2"/>
      <c r="D71" s="2"/>
    </row>
    <row r="72">
      <c r="B72" s="2"/>
      <c r="C72" s="2"/>
      <c r="D72" s="2"/>
    </row>
    <row r="73">
      <c r="B73" s="2"/>
      <c r="C73" s="2"/>
      <c r="D73" s="2"/>
    </row>
    <row r="74">
      <c r="B74" s="2"/>
      <c r="C74" s="2"/>
      <c r="D74" s="2"/>
    </row>
    <row r="75">
      <c r="B75" s="2"/>
      <c r="C75" s="2"/>
      <c r="D75" s="2"/>
    </row>
    <row r="76">
      <c r="B76" s="2"/>
      <c r="C76" s="2"/>
      <c r="D76" s="2"/>
    </row>
    <row r="77">
      <c r="B77" s="2"/>
      <c r="C77" s="2"/>
      <c r="D77" s="2"/>
    </row>
    <row r="78">
      <c r="B78" s="2"/>
      <c r="C78" s="2"/>
      <c r="D78" s="2"/>
    </row>
    <row r="79">
      <c r="B79" s="2"/>
      <c r="C79" s="2"/>
      <c r="D79" s="2"/>
    </row>
    <row r="80">
      <c r="B80" s="2"/>
      <c r="C80" s="2"/>
      <c r="D80" s="2"/>
    </row>
    <row r="81">
      <c r="B81" s="2"/>
      <c r="C81" s="2"/>
      <c r="D81" s="2"/>
    </row>
    <row r="82">
      <c r="B82" s="2"/>
      <c r="C82" s="2"/>
      <c r="D82" s="2"/>
    </row>
    <row r="83">
      <c r="B83" s="2"/>
      <c r="C83" s="2"/>
      <c r="D83" s="2"/>
    </row>
    <row r="84">
      <c r="B84" s="2"/>
      <c r="C84" s="2"/>
      <c r="D84" s="2"/>
    </row>
    <row r="85">
      <c r="B85" s="2"/>
      <c r="C85" s="2"/>
      <c r="D85" s="2"/>
    </row>
    <row r="86">
      <c r="B86" s="2"/>
      <c r="C86" s="2"/>
      <c r="D86" s="2"/>
    </row>
    <row r="87">
      <c r="B87" s="2"/>
      <c r="C87" s="2"/>
      <c r="D87" s="2"/>
    </row>
    <row r="88">
      <c r="B88" s="2"/>
      <c r="C88" s="2"/>
      <c r="D88" s="2"/>
    </row>
    <row r="89">
      <c r="B89" s="2"/>
      <c r="C89" s="2"/>
      <c r="D89" s="2"/>
    </row>
    <row r="90">
      <c r="B90" s="2"/>
      <c r="C90" s="2"/>
      <c r="D90" s="2"/>
    </row>
    <row r="91">
      <c r="B91" s="2"/>
      <c r="C91" s="2"/>
      <c r="D91" s="2"/>
    </row>
    <row r="92">
      <c r="B92" s="2"/>
      <c r="C92" s="2"/>
      <c r="D92" s="2"/>
    </row>
    <row r="93">
      <c r="B93" s="2"/>
      <c r="C93" s="2"/>
      <c r="D93" s="2"/>
    </row>
    <row r="94">
      <c r="B94" s="2"/>
      <c r="C94" s="2"/>
      <c r="D94" s="2"/>
    </row>
    <row r="95">
      <c r="B95" s="2"/>
      <c r="C95" s="2"/>
      <c r="D95" s="2"/>
    </row>
    <row r="96">
      <c r="B96" s="2"/>
      <c r="C96" s="2"/>
      <c r="D96" s="2"/>
    </row>
    <row r="97">
      <c r="B97" s="2"/>
      <c r="C97" s="2"/>
      <c r="D97" s="2"/>
    </row>
    <row r="98">
      <c r="B98" s="2"/>
      <c r="C98" s="2"/>
      <c r="D98" s="2"/>
    </row>
    <row r="99">
      <c r="B99" s="2"/>
      <c r="C99" s="2"/>
      <c r="D99" s="2"/>
    </row>
    <row r="100">
      <c r="B100" s="2"/>
      <c r="C100" s="2"/>
      <c r="D100" s="2"/>
    </row>
    <row r="101">
      <c r="B101" s="2"/>
      <c r="C101" s="2"/>
      <c r="D101" s="2"/>
    </row>
    <row r="102">
      <c r="B102" s="2"/>
      <c r="C102" s="2"/>
      <c r="D102" s="2"/>
    </row>
    <row r="103">
      <c r="B103" s="2"/>
      <c r="C103" s="2"/>
      <c r="D103" s="2"/>
    </row>
    <row r="104">
      <c r="B104" s="2"/>
      <c r="C104" s="2"/>
      <c r="D104" s="2"/>
    </row>
    <row r="105">
      <c r="B105" s="2"/>
      <c r="C105" s="2"/>
      <c r="D105" s="2"/>
    </row>
    <row r="106">
      <c r="B106" s="2"/>
      <c r="C106" s="2"/>
      <c r="D106" s="2"/>
    </row>
    <row r="107">
      <c r="B107" s="2"/>
      <c r="C107" s="2"/>
      <c r="D107" s="2"/>
    </row>
    <row r="108">
      <c r="B108" s="2"/>
      <c r="C108" s="2"/>
      <c r="D108" s="2"/>
    </row>
    <row r="109">
      <c r="B109" s="2"/>
      <c r="C109" s="2"/>
      <c r="D109" s="2"/>
    </row>
    <row r="110">
      <c r="B110" s="2"/>
      <c r="C110" s="2"/>
      <c r="D110" s="2"/>
    </row>
    <row r="111">
      <c r="B111" s="2"/>
      <c r="C111" s="2"/>
      <c r="D111" s="2"/>
    </row>
    <row r="112">
      <c r="B112" s="2"/>
      <c r="C112" s="2"/>
      <c r="D112" s="2"/>
    </row>
    <row r="113">
      <c r="B113" s="2"/>
      <c r="C113" s="2"/>
      <c r="D113" s="2"/>
    </row>
    <row r="114">
      <c r="B114" s="2"/>
      <c r="C114" s="2"/>
      <c r="D114" s="2"/>
    </row>
    <row r="115">
      <c r="B115" s="2"/>
      <c r="C115" s="2"/>
      <c r="D115" s="2"/>
    </row>
    <row r="116">
      <c r="B116" s="2"/>
      <c r="C116" s="2"/>
      <c r="D116" s="2"/>
    </row>
    <row r="117">
      <c r="B117" s="2"/>
      <c r="C117" s="2"/>
      <c r="D117" s="2"/>
    </row>
    <row r="118">
      <c r="B118" s="2"/>
      <c r="C118" s="2"/>
      <c r="D118" s="2"/>
    </row>
    <row r="119">
      <c r="B119" s="2"/>
      <c r="C119" s="2"/>
      <c r="D119" s="2"/>
    </row>
    <row r="120">
      <c r="B120" s="2"/>
      <c r="C120" s="2"/>
      <c r="D120" s="2"/>
    </row>
    <row r="121">
      <c r="B121" s="2"/>
      <c r="C121" s="2"/>
      <c r="D121" s="2"/>
    </row>
    <row r="122">
      <c r="B122" s="2"/>
      <c r="C122" s="2"/>
      <c r="D122" s="2"/>
    </row>
    <row r="123">
      <c r="B123" s="2"/>
      <c r="C123" s="2"/>
      <c r="D123" s="2"/>
    </row>
    <row r="124">
      <c r="B124" s="2"/>
      <c r="C124" s="2"/>
      <c r="D124" s="2"/>
    </row>
    <row r="125">
      <c r="B125" s="2"/>
      <c r="C125" s="2"/>
      <c r="D125" s="2"/>
    </row>
    <row r="126">
      <c r="B126" s="2"/>
      <c r="C126" s="2"/>
      <c r="D126" s="2"/>
    </row>
    <row r="127">
      <c r="B127" s="2"/>
      <c r="C127" s="2"/>
      <c r="D127" s="2"/>
    </row>
    <row r="128">
      <c r="B128" s="2"/>
      <c r="C128" s="2"/>
      <c r="D128" s="2"/>
    </row>
    <row r="129">
      <c r="B129" s="2"/>
      <c r="C129" s="2"/>
      <c r="D129" s="2"/>
    </row>
    <row r="130">
      <c r="B130" s="2"/>
      <c r="C130" s="2"/>
      <c r="D130" s="2"/>
    </row>
    <row r="131">
      <c r="B131" s="2"/>
      <c r="C131" s="2"/>
      <c r="D131" s="2"/>
    </row>
    <row r="132">
      <c r="B132" s="2"/>
      <c r="C132" s="2"/>
      <c r="D132" s="2"/>
    </row>
    <row r="133">
      <c r="B133" s="2"/>
      <c r="C133" s="2"/>
      <c r="D133" s="2"/>
    </row>
    <row r="134">
      <c r="B134" s="2"/>
      <c r="C134" s="2"/>
      <c r="D134" s="2"/>
    </row>
    <row r="135">
      <c r="B135" s="2"/>
      <c r="C135" s="2"/>
      <c r="D135" s="2"/>
    </row>
    <row r="136">
      <c r="B136" s="2"/>
      <c r="C136" s="2"/>
      <c r="D136" s="2"/>
    </row>
    <row r="137">
      <c r="B137" s="2"/>
      <c r="C137" s="2"/>
      <c r="D137" s="2"/>
    </row>
    <row r="138">
      <c r="B138" s="2"/>
      <c r="C138" s="2"/>
      <c r="D138" s="2"/>
    </row>
    <row r="139">
      <c r="B139" s="2"/>
      <c r="C139" s="2"/>
      <c r="D139" s="2"/>
    </row>
    <row r="140">
      <c r="B140" s="2"/>
      <c r="C140" s="2"/>
      <c r="D140" s="2"/>
    </row>
    <row r="141">
      <c r="B141" s="2"/>
      <c r="C141" s="2"/>
      <c r="D141" s="2"/>
    </row>
    <row r="142">
      <c r="B142" s="2"/>
      <c r="C142" s="2"/>
      <c r="D142" s="2"/>
    </row>
    <row r="143">
      <c r="B143" s="2"/>
      <c r="C143" s="2"/>
      <c r="D143" s="2"/>
    </row>
    <row r="144">
      <c r="B144" s="2"/>
      <c r="C144" s="2"/>
      <c r="D144" s="2"/>
    </row>
    <row r="145">
      <c r="B145" s="2"/>
      <c r="C145" s="2"/>
      <c r="D145" s="2"/>
    </row>
    <row r="146">
      <c r="B146" s="2"/>
      <c r="C146" s="2"/>
      <c r="D146" s="2"/>
    </row>
    <row r="147">
      <c r="B147" s="2"/>
      <c r="C147" s="2"/>
      <c r="D147" s="2"/>
    </row>
    <row r="148">
      <c r="B148" s="2"/>
      <c r="C148" s="2"/>
      <c r="D148" s="2"/>
    </row>
    <row r="149">
      <c r="B149" s="2"/>
      <c r="C149" s="2"/>
      <c r="D149" s="2"/>
    </row>
    <row r="150">
      <c r="B150" s="2"/>
      <c r="C150" s="2"/>
      <c r="D150" s="2"/>
    </row>
    <row r="151">
      <c r="B151" s="2"/>
      <c r="C151" s="2"/>
      <c r="D151" s="2"/>
    </row>
    <row r="152">
      <c r="B152" s="2"/>
      <c r="C152" s="2"/>
      <c r="D152" s="2"/>
    </row>
    <row r="153">
      <c r="B153" s="2"/>
      <c r="C153" s="2"/>
      <c r="D153" s="2"/>
    </row>
    <row r="154">
      <c r="B154" s="2"/>
      <c r="C154" s="2"/>
      <c r="D154" s="2"/>
    </row>
    <row r="155">
      <c r="B155" s="2"/>
      <c r="C155" s="2"/>
      <c r="D155" s="2"/>
    </row>
    <row r="156">
      <c r="B156" s="2"/>
      <c r="C156" s="2"/>
      <c r="D156" s="2"/>
    </row>
    <row r="157">
      <c r="B157" s="2"/>
      <c r="C157" s="2"/>
      <c r="D157" s="2"/>
    </row>
    <row r="158">
      <c r="B158" s="2"/>
      <c r="C158" s="2"/>
      <c r="D158" s="2"/>
    </row>
    <row r="159">
      <c r="B159" s="2"/>
      <c r="C159" s="2"/>
      <c r="D159" s="2"/>
    </row>
    <row r="160">
      <c r="B160" s="2"/>
      <c r="C160" s="2"/>
      <c r="D160" s="2"/>
    </row>
    <row r="161">
      <c r="B161" s="2"/>
      <c r="C161" s="2"/>
      <c r="D161" s="2"/>
    </row>
    <row r="162">
      <c r="B162" s="2"/>
      <c r="C162" s="2"/>
      <c r="D162" s="2"/>
    </row>
    <row r="163">
      <c r="B163" s="2"/>
      <c r="C163" s="2"/>
      <c r="D163" s="2"/>
    </row>
    <row r="164">
      <c r="B164" s="2"/>
      <c r="C164" s="2"/>
      <c r="D164" s="2"/>
    </row>
    <row r="165">
      <c r="B165" s="2"/>
      <c r="C165" s="2"/>
      <c r="D165" s="2"/>
    </row>
    <row r="166">
      <c r="B166" s="2"/>
      <c r="C166" s="2"/>
      <c r="D166" s="2"/>
    </row>
    <row r="167">
      <c r="B167" s="2"/>
      <c r="C167" s="2"/>
      <c r="D167" s="2"/>
    </row>
    <row r="168">
      <c r="B168" s="2"/>
      <c r="C168" s="2"/>
      <c r="D168" s="2"/>
    </row>
    <row r="169">
      <c r="B169" s="2"/>
      <c r="C169" s="2"/>
      <c r="D169" s="2"/>
    </row>
    <row r="170">
      <c r="B170" s="2"/>
      <c r="C170" s="2"/>
      <c r="D170" s="2"/>
    </row>
    <row r="171">
      <c r="B171" s="2"/>
      <c r="C171" s="2"/>
      <c r="D171" s="2"/>
    </row>
    <row r="172">
      <c r="B172" s="2"/>
      <c r="C172" s="2"/>
      <c r="D172" s="2"/>
    </row>
    <row r="173">
      <c r="B173" s="2"/>
      <c r="C173" s="2"/>
      <c r="D173" s="2"/>
    </row>
    <row r="174">
      <c r="B174" s="2"/>
      <c r="C174" s="2"/>
      <c r="D174" s="2"/>
    </row>
    <row r="175">
      <c r="B175" s="2"/>
      <c r="C175" s="2"/>
      <c r="D175" s="2"/>
    </row>
    <row r="176">
      <c r="B176" s="2"/>
      <c r="C176" s="2"/>
      <c r="D176" s="2"/>
    </row>
    <row r="177">
      <c r="B177" s="2"/>
      <c r="C177" s="2"/>
      <c r="D177" s="2"/>
    </row>
    <row r="178">
      <c r="B178" s="2"/>
      <c r="C178" s="2"/>
      <c r="D178" s="2"/>
    </row>
    <row r="179">
      <c r="B179" s="2"/>
      <c r="C179" s="2"/>
      <c r="D179" s="2"/>
    </row>
    <row r="180">
      <c r="B180" s="2"/>
      <c r="C180" s="2"/>
      <c r="D180" s="2"/>
    </row>
    <row r="181">
      <c r="B181" s="2"/>
      <c r="C181" s="2"/>
      <c r="D181" s="2"/>
    </row>
    <row r="182">
      <c r="B182" s="2"/>
      <c r="C182" s="2"/>
      <c r="D182" s="2"/>
    </row>
    <row r="183">
      <c r="B183" s="2"/>
      <c r="C183" s="2"/>
      <c r="D183" s="2"/>
    </row>
    <row r="184">
      <c r="B184" s="2"/>
      <c r="C184" s="2"/>
      <c r="D184" s="2"/>
    </row>
    <row r="185">
      <c r="B185" s="2"/>
      <c r="C185" s="2"/>
      <c r="D185" s="2"/>
    </row>
    <row r="186">
      <c r="B186" s="2"/>
      <c r="C186" s="2"/>
      <c r="D186" s="2"/>
    </row>
    <row r="187">
      <c r="B187" s="2"/>
      <c r="C187" s="2"/>
      <c r="D187" s="2"/>
    </row>
    <row r="188">
      <c r="B188" s="2"/>
      <c r="C188" s="2"/>
      <c r="D188" s="2"/>
    </row>
    <row r="189">
      <c r="B189" s="2"/>
      <c r="C189" s="2"/>
      <c r="D189" s="2"/>
    </row>
    <row r="190">
      <c r="B190" s="2"/>
      <c r="C190" s="2"/>
      <c r="D190" s="2"/>
    </row>
    <row r="191">
      <c r="B191" s="2"/>
      <c r="C191" s="2"/>
      <c r="D191" s="2"/>
    </row>
    <row r="192">
      <c r="B192" s="2"/>
      <c r="C192" s="2"/>
      <c r="D192" s="2"/>
    </row>
    <row r="193">
      <c r="B193" s="2"/>
      <c r="C193" s="2"/>
      <c r="D193" s="2"/>
    </row>
    <row r="194">
      <c r="B194" s="2"/>
      <c r="C194" s="2"/>
      <c r="D194" s="2"/>
    </row>
    <row r="195">
      <c r="B195" s="2"/>
      <c r="C195" s="2"/>
      <c r="D195" s="2"/>
    </row>
    <row r="196">
      <c r="B196" s="2"/>
      <c r="C196" s="2"/>
      <c r="D196" s="2"/>
    </row>
    <row r="197">
      <c r="B197" s="2"/>
      <c r="C197" s="2"/>
      <c r="D197" s="2"/>
    </row>
    <row r="198">
      <c r="B198" s="2"/>
      <c r="C198" s="2"/>
      <c r="D198" s="2"/>
    </row>
    <row r="199">
      <c r="B199" s="2"/>
      <c r="C199" s="2"/>
      <c r="D199" s="2"/>
    </row>
    <row r="200">
      <c r="B200" s="2"/>
      <c r="C200" s="2"/>
      <c r="D200" s="2"/>
    </row>
    <row r="201">
      <c r="B201" s="2"/>
      <c r="C201" s="2"/>
      <c r="D201" s="2"/>
    </row>
    <row r="202">
      <c r="B202" s="2"/>
      <c r="C202" s="2"/>
      <c r="D202" s="2"/>
    </row>
    <row r="203">
      <c r="B203" s="2"/>
      <c r="C203" s="2"/>
      <c r="D203" s="2"/>
    </row>
    <row r="204">
      <c r="B204" s="2"/>
      <c r="C204" s="2"/>
      <c r="D204" s="2"/>
    </row>
    <row r="205">
      <c r="B205" s="2"/>
      <c r="C205" s="2"/>
      <c r="D205" s="2"/>
    </row>
    <row r="206">
      <c r="B206" s="2"/>
      <c r="C206" s="2"/>
      <c r="D206" s="2"/>
    </row>
    <row r="207">
      <c r="B207" s="2"/>
      <c r="C207" s="2"/>
      <c r="D207" s="2"/>
    </row>
    <row r="208">
      <c r="B208" s="2"/>
      <c r="C208" s="2"/>
      <c r="D208" s="2"/>
    </row>
    <row r="209">
      <c r="B209" s="2"/>
      <c r="C209" s="2"/>
      <c r="D209" s="2"/>
    </row>
    <row r="210">
      <c r="B210" s="2"/>
      <c r="C210" s="2"/>
      <c r="D210" s="2"/>
    </row>
    <row r="211">
      <c r="B211" s="2"/>
      <c r="C211" s="2"/>
      <c r="D211" s="2"/>
    </row>
    <row r="212">
      <c r="B212" s="2"/>
      <c r="C212" s="2"/>
      <c r="D212" s="2"/>
    </row>
    <row r="213">
      <c r="B213" s="2"/>
      <c r="C213" s="2"/>
      <c r="D213" s="2"/>
    </row>
    <row r="214">
      <c r="B214" s="2"/>
      <c r="C214" s="2"/>
      <c r="D214" s="2"/>
    </row>
    <row r="215">
      <c r="B215" s="2"/>
      <c r="C215" s="2"/>
      <c r="D215" s="2"/>
    </row>
    <row r="216">
      <c r="B216" s="2"/>
      <c r="C216" s="2"/>
      <c r="D216" s="2"/>
    </row>
    <row r="217">
      <c r="B217" s="2"/>
      <c r="C217" s="2"/>
      <c r="D217" s="2"/>
    </row>
    <row r="218">
      <c r="B218" s="2"/>
      <c r="C218" s="2"/>
      <c r="D218" s="2"/>
    </row>
    <row r="219">
      <c r="B219" s="2"/>
      <c r="C219" s="2"/>
      <c r="D219" s="2"/>
    </row>
    <row r="220">
      <c r="B220" s="2"/>
      <c r="C220" s="2"/>
      <c r="D220" s="2"/>
    </row>
    <row r="221">
      <c r="B221" s="2"/>
      <c r="C221" s="2"/>
      <c r="D221" s="2"/>
    </row>
    <row r="222">
      <c r="B222" s="2"/>
      <c r="C222" s="2"/>
      <c r="D222" s="2"/>
    </row>
    <row r="223">
      <c r="B223" s="2"/>
      <c r="C223" s="2"/>
      <c r="D223" s="2"/>
    </row>
    <row r="224">
      <c r="B224" s="2"/>
      <c r="C224" s="2"/>
      <c r="D224" s="2"/>
    </row>
    <row r="225">
      <c r="B225" s="2"/>
      <c r="C225" s="2"/>
      <c r="D225" s="2"/>
    </row>
    <row r="226">
      <c r="B226" s="2"/>
      <c r="C226" s="2"/>
      <c r="D226" s="2"/>
    </row>
    <row r="227">
      <c r="B227" s="2"/>
      <c r="C227" s="2"/>
      <c r="D227" s="2"/>
    </row>
    <row r="228">
      <c r="B228" s="2"/>
      <c r="C228" s="2"/>
      <c r="D228" s="2"/>
    </row>
    <row r="229">
      <c r="B229" s="2"/>
      <c r="C229" s="2"/>
      <c r="D229" s="2"/>
    </row>
    <row r="230">
      <c r="B230" s="2"/>
      <c r="C230" s="2"/>
      <c r="D230" s="2"/>
    </row>
    <row r="231">
      <c r="B231" s="2"/>
      <c r="C231" s="2"/>
      <c r="D231" s="2"/>
    </row>
    <row r="232">
      <c r="B232" s="2"/>
      <c r="C232" s="2"/>
      <c r="D232" s="2"/>
    </row>
    <row r="233">
      <c r="B233" s="2"/>
      <c r="C233" s="2"/>
      <c r="D233" s="2"/>
    </row>
    <row r="234">
      <c r="B234" s="2"/>
      <c r="C234" s="2"/>
      <c r="D234" s="2"/>
    </row>
    <row r="235">
      <c r="B235" s="2"/>
      <c r="C235" s="2"/>
      <c r="D235" s="2"/>
    </row>
    <row r="236">
      <c r="B236" s="2"/>
      <c r="C236" s="2"/>
      <c r="D236" s="2"/>
    </row>
    <row r="237">
      <c r="B237" s="2"/>
      <c r="C237" s="2"/>
      <c r="D237" s="2"/>
    </row>
    <row r="238">
      <c r="B238" s="2"/>
      <c r="C238" s="2"/>
      <c r="D238" s="2"/>
    </row>
    <row r="239">
      <c r="B239" s="2"/>
      <c r="C239" s="2"/>
      <c r="D239" s="2"/>
    </row>
    <row r="240">
      <c r="B240" s="2"/>
      <c r="C240" s="2"/>
      <c r="D240" s="2"/>
    </row>
    <row r="241">
      <c r="B241" s="2"/>
      <c r="C241" s="2"/>
      <c r="D241" s="2"/>
    </row>
    <row r="242">
      <c r="B242" s="2"/>
      <c r="C242" s="2"/>
      <c r="D242" s="2"/>
    </row>
    <row r="243">
      <c r="B243" s="2"/>
      <c r="C243" s="2"/>
      <c r="D243" s="2"/>
    </row>
    <row r="244">
      <c r="B244" s="2"/>
      <c r="C244" s="2"/>
      <c r="D244" s="2"/>
    </row>
    <row r="245">
      <c r="B245" s="2"/>
      <c r="C245" s="2"/>
      <c r="D245" s="2"/>
    </row>
    <row r="246">
      <c r="B246" s="2"/>
      <c r="C246" s="2"/>
      <c r="D246" s="2"/>
    </row>
    <row r="247">
      <c r="B247" s="2"/>
      <c r="C247" s="2"/>
      <c r="D247" s="2"/>
    </row>
    <row r="248">
      <c r="B248" s="2"/>
      <c r="C248" s="2"/>
      <c r="D248" s="2"/>
    </row>
    <row r="249">
      <c r="B249" s="2"/>
      <c r="C249" s="2"/>
      <c r="D249" s="2"/>
    </row>
    <row r="250">
      <c r="B250" s="2"/>
      <c r="C250" s="2"/>
      <c r="D250" s="2"/>
    </row>
    <row r="251">
      <c r="B251" s="2"/>
      <c r="C251" s="2"/>
      <c r="D251" s="2"/>
    </row>
    <row r="252">
      <c r="B252" s="2"/>
      <c r="C252" s="2"/>
      <c r="D252" s="2"/>
    </row>
    <row r="253">
      <c r="B253" s="2"/>
      <c r="C253" s="2"/>
      <c r="D253" s="2"/>
    </row>
    <row r="254">
      <c r="B254" s="2"/>
      <c r="C254" s="2"/>
      <c r="D254" s="2"/>
    </row>
    <row r="255">
      <c r="B255" s="2"/>
      <c r="C255" s="2"/>
      <c r="D255" s="2"/>
    </row>
    <row r="256">
      <c r="B256" s="2"/>
      <c r="C256" s="2"/>
      <c r="D256" s="2"/>
    </row>
    <row r="257">
      <c r="B257" s="2"/>
      <c r="C257" s="2"/>
      <c r="D257" s="2"/>
    </row>
    <row r="258">
      <c r="B258" s="2"/>
      <c r="C258" s="2"/>
      <c r="D258" s="2"/>
    </row>
    <row r="259">
      <c r="B259" s="2"/>
      <c r="C259" s="2"/>
      <c r="D259" s="2"/>
    </row>
    <row r="260">
      <c r="B260" s="2"/>
      <c r="C260" s="2"/>
      <c r="D260" s="2"/>
    </row>
    <row r="261">
      <c r="B261" s="2"/>
      <c r="C261" s="2"/>
      <c r="D261" s="2"/>
    </row>
    <row r="262">
      <c r="B262" s="2"/>
      <c r="C262" s="2"/>
      <c r="D262" s="2"/>
    </row>
    <row r="263">
      <c r="B263" s="2"/>
      <c r="C263" s="2"/>
      <c r="D263" s="2"/>
    </row>
    <row r="264">
      <c r="B264" s="2"/>
      <c r="C264" s="2"/>
      <c r="D264" s="2"/>
    </row>
    <row r="265">
      <c r="B265" s="2"/>
      <c r="C265" s="2"/>
      <c r="D265" s="2"/>
    </row>
    <row r="266">
      <c r="B266" s="2"/>
      <c r="C266" s="2"/>
      <c r="D266" s="2"/>
    </row>
    <row r="267">
      <c r="B267" s="2"/>
      <c r="C267" s="2"/>
      <c r="D267" s="2"/>
    </row>
    <row r="268">
      <c r="B268" s="2"/>
      <c r="C268" s="2"/>
      <c r="D268" s="2"/>
    </row>
    <row r="269">
      <c r="B269" s="2"/>
      <c r="C269" s="2"/>
      <c r="D269" s="2"/>
    </row>
    <row r="270">
      <c r="B270" s="2"/>
      <c r="C270" s="2"/>
      <c r="D270" s="2"/>
    </row>
    <row r="271">
      <c r="B271" s="2"/>
      <c r="C271" s="2"/>
      <c r="D271" s="2"/>
    </row>
    <row r="272">
      <c r="B272" s="2"/>
      <c r="C272" s="2"/>
      <c r="D272" s="2"/>
    </row>
    <row r="273">
      <c r="B273" s="2"/>
      <c r="C273" s="2"/>
      <c r="D273" s="2"/>
    </row>
    <row r="274">
      <c r="B274" s="2"/>
      <c r="C274" s="2"/>
      <c r="D274" s="2"/>
    </row>
    <row r="275">
      <c r="B275" s="2"/>
      <c r="C275" s="2"/>
      <c r="D275" s="2"/>
    </row>
    <row r="276">
      <c r="B276" s="2"/>
      <c r="C276" s="2"/>
      <c r="D276" s="2"/>
    </row>
    <row r="277">
      <c r="B277" s="2"/>
      <c r="C277" s="2"/>
      <c r="D277" s="2"/>
    </row>
    <row r="278">
      <c r="B278" s="2"/>
      <c r="C278" s="2"/>
      <c r="D278" s="2"/>
    </row>
    <row r="279">
      <c r="B279" s="2"/>
      <c r="C279" s="2"/>
      <c r="D279" s="2"/>
    </row>
    <row r="280">
      <c r="B280" s="2"/>
      <c r="C280" s="2"/>
      <c r="D280" s="2"/>
    </row>
    <row r="281">
      <c r="B281" s="2"/>
      <c r="C281" s="2"/>
      <c r="D281" s="2"/>
    </row>
    <row r="282">
      <c r="B282" s="2"/>
      <c r="C282" s="2"/>
      <c r="D282" s="2"/>
    </row>
    <row r="283">
      <c r="B283" s="2"/>
      <c r="C283" s="2"/>
      <c r="D283" s="2"/>
    </row>
    <row r="284">
      <c r="B284" s="2"/>
      <c r="C284" s="2"/>
      <c r="D284" s="2"/>
    </row>
    <row r="285">
      <c r="B285" s="2"/>
      <c r="C285" s="2"/>
      <c r="D285" s="2"/>
    </row>
    <row r="286">
      <c r="B286" s="2"/>
      <c r="C286" s="2"/>
      <c r="D286" s="2"/>
    </row>
    <row r="287">
      <c r="B287" s="2"/>
      <c r="C287" s="2"/>
      <c r="D287" s="2"/>
    </row>
    <row r="288">
      <c r="B288" s="2"/>
      <c r="C288" s="2"/>
      <c r="D288" s="2"/>
    </row>
    <row r="289">
      <c r="B289" s="2"/>
      <c r="C289" s="2"/>
      <c r="D289" s="2"/>
    </row>
    <row r="290">
      <c r="B290" s="2"/>
      <c r="C290" s="2"/>
      <c r="D290" s="2"/>
    </row>
    <row r="291">
      <c r="B291" s="2"/>
      <c r="C291" s="2"/>
      <c r="D291" s="2"/>
    </row>
    <row r="292">
      <c r="B292" s="2"/>
      <c r="C292" s="2"/>
      <c r="D292" s="2"/>
    </row>
    <row r="293">
      <c r="B293" s="2"/>
      <c r="C293" s="2"/>
      <c r="D293" s="2"/>
    </row>
    <row r="294">
      <c r="B294" s="2"/>
      <c r="C294" s="2"/>
      <c r="D294" s="2"/>
    </row>
    <row r="295">
      <c r="B295" s="2"/>
      <c r="C295" s="2"/>
      <c r="D295" s="2"/>
    </row>
    <row r="296">
      <c r="B296" s="2"/>
      <c r="C296" s="2"/>
      <c r="D296" s="2"/>
    </row>
    <row r="297">
      <c r="B297" s="2"/>
      <c r="C297" s="2"/>
      <c r="D297" s="2"/>
    </row>
    <row r="298">
      <c r="B298" s="2"/>
      <c r="C298" s="2"/>
      <c r="D298" s="2"/>
    </row>
    <row r="299">
      <c r="B299" s="2"/>
      <c r="C299" s="2"/>
      <c r="D299" s="2"/>
    </row>
    <row r="300">
      <c r="B300" s="2"/>
      <c r="C300" s="2"/>
      <c r="D300" s="2"/>
    </row>
    <row r="301">
      <c r="B301" s="2"/>
      <c r="C301" s="2"/>
      <c r="D301" s="2"/>
    </row>
    <row r="302">
      <c r="B302" s="2"/>
      <c r="C302" s="2"/>
      <c r="D302" s="2"/>
    </row>
    <row r="303">
      <c r="B303" s="2"/>
      <c r="C303" s="2"/>
      <c r="D303" s="2"/>
    </row>
    <row r="304">
      <c r="B304" s="2"/>
      <c r="C304" s="2"/>
      <c r="D304" s="2"/>
    </row>
    <row r="305">
      <c r="B305" s="2"/>
      <c r="C305" s="2"/>
      <c r="D305" s="2"/>
    </row>
    <row r="306">
      <c r="B306" s="2"/>
      <c r="C306" s="2"/>
      <c r="D306" s="2"/>
    </row>
    <row r="307">
      <c r="B307" s="2"/>
      <c r="C307" s="2"/>
      <c r="D307" s="2"/>
    </row>
    <row r="308">
      <c r="B308" s="2"/>
      <c r="C308" s="2"/>
      <c r="D308" s="2"/>
    </row>
    <row r="309">
      <c r="B309" s="2"/>
      <c r="C309" s="2"/>
      <c r="D309" s="2"/>
    </row>
    <row r="310">
      <c r="B310" s="2"/>
      <c r="C310" s="2"/>
      <c r="D310" s="2"/>
    </row>
    <row r="311">
      <c r="B311" s="2"/>
      <c r="C311" s="2"/>
      <c r="D311" s="2"/>
    </row>
    <row r="312">
      <c r="B312" s="2"/>
      <c r="C312" s="2"/>
      <c r="D312" s="2"/>
    </row>
    <row r="313">
      <c r="B313" s="2"/>
      <c r="C313" s="2"/>
      <c r="D313" s="2"/>
    </row>
    <row r="314">
      <c r="B314" s="2"/>
      <c r="C314" s="2"/>
      <c r="D314" s="2"/>
    </row>
    <row r="315">
      <c r="B315" s="2"/>
      <c r="C315" s="2"/>
      <c r="D315" s="2"/>
    </row>
    <row r="316">
      <c r="B316" s="2"/>
      <c r="C316" s="2"/>
      <c r="D316" s="2"/>
    </row>
    <row r="317">
      <c r="B317" s="2"/>
      <c r="C317" s="2"/>
      <c r="D317" s="2"/>
    </row>
    <row r="318">
      <c r="B318" s="2"/>
      <c r="C318" s="2"/>
      <c r="D318" s="2"/>
    </row>
    <row r="319">
      <c r="B319" s="2"/>
      <c r="C319" s="2"/>
      <c r="D319" s="2"/>
    </row>
    <row r="320">
      <c r="B320" s="2"/>
      <c r="C320" s="2"/>
      <c r="D320" s="2"/>
    </row>
    <row r="321">
      <c r="B321" s="2"/>
      <c r="C321" s="2"/>
      <c r="D321" s="2"/>
    </row>
    <row r="322">
      <c r="B322" s="2"/>
      <c r="C322" s="2"/>
      <c r="D322" s="2"/>
    </row>
    <row r="323">
      <c r="B323" s="2"/>
      <c r="C323" s="2"/>
      <c r="D323" s="2"/>
    </row>
    <row r="324">
      <c r="B324" s="2"/>
      <c r="C324" s="2"/>
      <c r="D324" s="2"/>
    </row>
    <row r="325">
      <c r="B325" s="2"/>
      <c r="C325" s="2"/>
      <c r="D325" s="2"/>
    </row>
    <row r="326">
      <c r="B326" s="2"/>
      <c r="C326" s="2"/>
      <c r="D326" s="2"/>
    </row>
    <row r="327">
      <c r="B327" s="2"/>
      <c r="C327" s="2"/>
      <c r="D327" s="2"/>
    </row>
    <row r="328">
      <c r="B328" s="2"/>
      <c r="C328" s="2"/>
      <c r="D328" s="2"/>
    </row>
    <row r="329">
      <c r="B329" s="2"/>
      <c r="C329" s="2"/>
      <c r="D329" s="2"/>
    </row>
    <row r="330">
      <c r="B330" s="2"/>
      <c r="C330" s="2"/>
      <c r="D330" s="2"/>
    </row>
    <row r="331">
      <c r="B331" s="2"/>
      <c r="C331" s="2"/>
      <c r="D331" s="2"/>
    </row>
    <row r="332">
      <c r="B332" s="2"/>
      <c r="C332" s="2"/>
      <c r="D332" s="2"/>
    </row>
    <row r="333">
      <c r="B333" s="2"/>
      <c r="C333" s="2"/>
      <c r="D333" s="2"/>
    </row>
    <row r="334">
      <c r="B334" s="2"/>
      <c r="C334" s="2"/>
      <c r="D334" s="2"/>
    </row>
    <row r="335">
      <c r="B335" s="2"/>
      <c r="C335" s="2"/>
      <c r="D335" s="2"/>
    </row>
    <row r="336">
      <c r="B336" s="2"/>
      <c r="C336" s="2"/>
      <c r="D336" s="2"/>
    </row>
    <row r="337">
      <c r="B337" s="2"/>
      <c r="C337" s="2"/>
      <c r="D337" s="2"/>
    </row>
    <row r="338">
      <c r="B338" s="2"/>
      <c r="C338" s="2"/>
      <c r="D338" s="2"/>
    </row>
    <row r="339">
      <c r="B339" s="2"/>
      <c r="C339" s="2"/>
      <c r="D339" s="2"/>
    </row>
    <row r="340">
      <c r="B340" s="2"/>
      <c r="C340" s="2"/>
      <c r="D340" s="2"/>
    </row>
    <row r="341">
      <c r="B341" s="2"/>
      <c r="C341" s="2"/>
      <c r="D341" s="2"/>
    </row>
    <row r="342">
      <c r="B342" s="2"/>
      <c r="C342" s="2"/>
      <c r="D342" s="2"/>
    </row>
    <row r="343">
      <c r="B343" s="2"/>
      <c r="C343" s="2"/>
      <c r="D343" s="2"/>
    </row>
    <row r="344">
      <c r="B344" s="2"/>
      <c r="C344" s="2"/>
      <c r="D344" s="2"/>
    </row>
    <row r="345">
      <c r="B345" s="2"/>
      <c r="C345" s="2"/>
      <c r="D345" s="2"/>
    </row>
    <row r="346">
      <c r="B346" s="2"/>
      <c r="C346" s="2"/>
      <c r="D346" s="2"/>
    </row>
    <row r="347">
      <c r="B347" s="2"/>
      <c r="C347" s="2"/>
      <c r="D347" s="2"/>
    </row>
    <row r="348">
      <c r="B348" s="2"/>
      <c r="C348" s="2"/>
      <c r="D348" s="2"/>
    </row>
    <row r="349">
      <c r="B349" s="2"/>
      <c r="C349" s="2"/>
      <c r="D349" s="2"/>
    </row>
    <row r="350">
      <c r="B350" s="2"/>
      <c r="C350" s="2"/>
      <c r="D350" s="2"/>
    </row>
    <row r="351">
      <c r="B351" s="2"/>
      <c r="C351" s="2"/>
      <c r="D351" s="2"/>
    </row>
    <row r="352">
      <c r="B352" s="2"/>
      <c r="C352" s="2"/>
      <c r="D352" s="2"/>
    </row>
    <row r="353">
      <c r="B353" s="2"/>
      <c r="C353" s="2"/>
      <c r="D353" s="2"/>
    </row>
    <row r="354">
      <c r="B354" s="2"/>
      <c r="C354" s="2"/>
      <c r="D354" s="2"/>
    </row>
    <row r="355">
      <c r="B355" s="2"/>
      <c r="C355" s="2"/>
      <c r="D355" s="2"/>
    </row>
    <row r="356">
      <c r="B356" s="2"/>
      <c r="C356" s="2"/>
      <c r="D356" s="2"/>
    </row>
    <row r="357">
      <c r="B357" s="2"/>
      <c r="C357" s="2"/>
      <c r="D357" s="2"/>
    </row>
    <row r="358">
      <c r="B358" s="2"/>
      <c r="C358" s="2"/>
      <c r="D358" s="2"/>
    </row>
    <row r="359">
      <c r="B359" s="2"/>
      <c r="C359" s="2"/>
      <c r="D359" s="2"/>
    </row>
    <row r="360">
      <c r="B360" s="2"/>
      <c r="C360" s="2"/>
      <c r="D360" s="2"/>
    </row>
    <row r="361">
      <c r="B361" s="2"/>
      <c r="C361" s="2"/>
      <c r="D361" s="2"/>
    </row>
    <row r="362">
      <c r="B362" s="2"/>
      <c r="C362" s="2"/>
      <c r="D362" s="2"/>
    </row>
    <row r="363">
      <c r="B363" s="2"/>
      <c r="C363" s="2"/>
      <c r="D363" s="2"/>
    </row>
    <row r="364">
      <c r="B364" s="2"/>
      <c r="C364" s="2"/>
      <c r="D364" s="2"/>
    </row>
    <row r="365">
      <c r="B365" s="2"/>
      <c r="C365" s="2"/>
      <c r="D365" s="2"/>
    </row>
    <row r="366">
      <c r="B366" s="2"/>
      <c r="C366" s="2"/>
      <c r="D366" s="2"/>
    </row>
    <row r="367">
      <c r="B367" s="2"/>
      <c r="C367" s="2"/>
      <c r="D367" s="2"/>
    </row>
    <row r="368">
      <c r="B368" s="2"/>
      <c r="C368" s="2"/>
      <c r="D368" s="2"/>
    </row>
    <row r="369">
      <c r="B369" s="2"/>
      <c r="C369" s="2"/>
      <c r="D369" s="2"/>
    </row>
    <row r="370">
      <c r="B370" s="2"/>
      <c r="C370" s="2"/>
      <c r="D370" s="2"/>
    </row>
    <row r="371">
      <c r="B371" s="2"/>
      <c r="C371" s="2"/>
      <c r="D371" s="2"/>
    </row>
    <row r="372">
      <c r="B372" s="2"/>
      <c r="C372" s="2"/>
      <c r="D372" s="2"/>
    </row>
    <row r="373">
      <c r="B373" s="2"/>
      <c r="C373" s="2"/>
      <c r="D373" s="2"/>
    </row>
    <row r="374">
      <c r="B374" s="2"/>
      <c r="C374" s="2"/>
      <c r="D374" s="2"/>
    </row>
    <row r="375">
      <c r="B375" s="2"/>
      <c r="C375" s="2"/>
      <c r="D375" s="2"/>
    </row>
    <row r="376">
      <c r="B376" s="2"/>
      <c r="C376" s="2"/>
      <c r="D376" s="2"/>
    </row>
    <row r="377">
      <c r="B377" s="2"/>
      <c r="C377" s="2"/>
      <c r="D377" s="2"/>
    </row>
    <row r="378">
      <c r="B378" s="2"/>
      <c r="C378" s="2"/>
      <c r="D378" s="2"/>
    </row>
    <row r="379">
      <c r="B379" s="2"/>
      <c r="C379" s="2"/>
      <c r="D379" s="2"/>
    </row>
    <row r="380">
      <c r="B380" s="2"/>
      <c r="C380" s="2"/>
      <c r="D380" s="2"/>
    </row>
    <row r="381">
      <c r="B381" s="2"/>
      <c r="C381" s="2"/>
      <c r="D381" s="2"/>
    </row>
    <row r="382">
      <c r="B382" s="2"/>
      <c r="C382" s="2"/>
      <c r="D382" s="2"/>
    </row>
    <row r="383">
      <c r="B383" s="2"/>
      <c r="C383" s="2"/>
      <c r="D383" s="2"/>
    </row>
    <row r="384">
      <c r="B384" s="2"/>
      <c r="C384" s="2"/>
      <c r="D384" s="2"/>
    </row>
    <row r="385">
      <c r="B385" s="2"/>
      <c r="C385" s="2"/>
      <c r="D385" s="2"/>
    </row>
    <row r="386">
      <c r="B386" s="2"/>
      <c r="C386" s="2"/>
      <c r="D386" s="2"/>
    </row>
    <row r="387">
      <c r="B387" s="2"/>
      <c r="C387" s="2"/>
      <c r="D387" s="2"/>
    </row>
    <row r="388">
      <c r="B388" s="2"/>
      <c r="C388" s="2"/>
      <c r="D388" s="2"/>
    </row>
    <row r="389">
      <c r="B389" s="2"/>
      <c r="C389" s="2"/>
      <c r="D389" s="2"/>
    </row>
    <row r="390">
      <c r="B390" s="2"/>
      <c r="C390" s="2"/>
      <c r="D390" s="2"/>
    </row>
    <row r="391">
      <c r="B391" s="2"/>
      <c r="C391" s="2"/>
      <c r="D391" s="2"/>
    </row>
    <row r="392">
      <c r="B392" s="2"/>
      <c r="C392" s="2"/>
      <c r="D392" s="2"/>
    </row>
    <row r="393">
      <c r="B393" s="2"/>
      <c r="C393" s="2"/>
      <c r="D393" s="2"/>
    </row>
    <row r="394">
      <c r="B394" s="2"/>
      <c r="C394" s="2"/>
      <c r="D394" s="2"/>
    </row>
    <row r="395">
      <c r="B395" s="2"/>
      <c r="C395" s="2"/>
      <c r="D395" s="2"/>
    </row>
    <row r="396">
      <c r="B396" s="2"/>
      <c r="C396" s="2"/>
      <c r="D396" s="2"/>
    </row>
    <row r="397">
      <c r="B397" s="2"/>
      <c r="C397" s="2"/>
      <c r="D397" s="2"/>
    </row>
    <row r="398">
      <c r="B398" s="2"/>
      <c r="C398" s="2"/>
      <c r="D398" s="2"/>
    </row>
    <row r="399">
      <c r="B399" s="2"/>
      <c r="C399" s="2"/>
      <c r="D399" s="2"/>
    </row>
    <row r="400">
      <c r="B400" s="2"/>
      <c r="C400" s="2"/>
      <c r="D400" s="2"/>
    </row>
    <row r="401">
      <c r="B401" s="2"/>
      <c r="C401" s="2"/>
      <c r="D401" s="2"/>
    </row>
    <row r="402">
      <c r="B402" s="2"/>
      <c r="C402" s="2"/>
      <c r="D402" s="2"/>
    </row>
    <row r="403">
      <c r="B403" s="2"/>
      <c r="C403" s="2"/>
      <c r="D403" s="2"/>
    </row>
    <row r="404">
      <c r="B404" s="2"/>
      <c r="C404" s="2"/>
      <c r="D404" s="2"/>
    </row>
    <row r="405">
      <c r="B405" s="2"/>
      <c r="C405" s="2"/>
      <c r="D405" s="2"/>
    </row>
    <row r="406">
      <c r="B406" s="2"/>
      <c r="C406" s="2"/>
      <c r="D406" s="2"/>
    </row>
    <row r="407">
      <c r="B407" s="2"/>
      <c r="C407" s="2"/>
      <c r="D407" s="2"/>
    </row>
    <row r="408">
      <c r="B408" s="2"/>
      <c r="C408" s="2"/>
      <c r="D408" s="2"/>
    </row>
    <row r="409">
      <c r="B409" s="2"/>
      <c r="C409" s="2"/>
      <c r="D409" s="2"/>
    </row>
    <row r="410">
      <c r="B410" s="2"/>
      <c r="C410" s="2"/>
      <c r="D410" s="2"/>
    </row>
    <row r="411">
      <c r="B411" s="2"/>
      <c r="C411" s="2"/>
      <c r="D411" s="2"/>
    </row>
    <row r="412">
      <c r="B412" s="2"/>
      <c r="C412" s="2"/>
      <c r="D412" s="2"/>
    </row>
    <row r="413">
      <c r="B413" s="2"/>
      <c r="C413" s="2"/>
      <c r="D413" s="2"/>
    </row>
    <row r="414">
      <c r="B414" s="2"/>
      <c r="C414" s="2"/>
      <c r="D414" s="2"/>
    </row>
    <row r="415">
      <c r="B415" s="2"/>
      <c r="C415" s="2"/>
      <c r="D415" s="2"/>
    </row>
    <row r="416">
      <c r="B416" s="2"/>
      <c r="C416" s="2"/>
      <c r="D416" s="2"/>
    </row>
    <row r="417">
      <c r="B417" s="2"/>
      <c r="C417" s="2"/>
      <c r="D417" s="2"/>
    </row>
    <row r="418">
      <c r="B418" s="2"/>
      <c r="C418" s="2"/>
      <c r="D418" s="2"/>
    </row>
    <row r="419">
      <c r="B419" s="2"/>
      <c r="C419" s="2"/>
      <c r="D419" s="2"/>
    </row>
    <row r="420">
      <c r="B420" s="2"/>
      <c r="C420" s="2"/>
      <c r="D420" s="2"/>
    </row>
    <row r="421">
      <c r="B421" s="2"/>
      <c r="C421" s="2"/>
      <c r="D421" s="2"/>
    </row>
    <row r="422">
      <c r="B422" s="2"/>
      <c r="C422" s="2"/>
      <c r="D422" s="2"/>
    </row>
    <row r="423">
      <c r="B423" s="2"/>
      <c r="C423" s="2"/>
      <c r="D423" s="2"/>
    </row>
    <row r="424">
      <c r="B424" s="2"/>
      <c r="C424" s="2"/>
      <c r="D424" s="2"/>
    </row>
    <row r="425">
      <c r="B425" s="2"/>
      <c r="C425" s="2"/>
      <c r="D425" s="2"/>
    </row>
    <row r="426">
      <c r="B426" s="2"/>
      <c r="C426" s="2"/>
      <c r="D426" s="2"/>
    </row>
    <row r="427">
      <c r="B427" s="2"/>
      <c r="C427" s="2"/>
      <c r="D427" s="2"/>
    </row>
    <row r="428">
      <c r="B428" s="2"/>
      <c r="C428" s="2"/>
      <c r="D428" s="2"/>
    </row>
    <row r="429">
      <c r="B429" s="2"/>
      <c r="C429" s="2"/>
      <c r="D429" s="2"/>
    </row>
    <row r="430">
      <c r="B430" s="2"/>
      <c r="C430" s="2"/>
      <c r="D430" s="2"/>
    </row>
    <row r="431">
      <c r="B431" s="2"/>
      <c r="C431" s="2"/>
      <c r="D431" s="2"/>
    </row>
    <row r="432">
      <c r="B432" s="2"/>
      <c r="C432" s="2"/>
      <c r="D432" s="2"/>
    </row>
    <row r="433">
      <c r="B433" s="2"/>
      <c r="C433" s="2"/>
      <c r="D433" s="2"/>
    </row>
    <row r="434">
      <c r="B434" s="2"/>
      <c r="C434" s="2"/>
      <c r="D434" s="2"/>
    </row>
    <row r="435">
      <c r="B435" s="2"/>
      <c r="C435" s="2"/>
      <c r="D435" s="2"/>
    </row>
    <row r="436">
      <c r="B436" s="2"/>
      <c r="C436" s="2"/>
      <c r="D436" s="2"/>
    </row>
    <row r="437">
      <c r="B437" s="2"/>
      <c r="C437" s="2"/>
      <c r="D437" s="2"/>
    </row>
    <row r="438">
      <c r="B438" s="2"/>
      <c r="C438" s="2"/>
      <c r="D438" s="2"/>
    </row>
    <row r="439">
      <c r="B439" s="2"/>
      <c r="C439" s="2"/>
      <c r="D439" s="2"/>
    </row>
    <row r="440">
      <c r="B440" s="2"/>
      <c r="C440" s="2"/>
      <c r="D440" s="2"/>
    </row>
    <row r="441">
      <c r="B441" s="2"/>
      <c r="C441" s="2"/>
      <c r="D441" s="2"/>
    </row>
    <row r="442">
      <c r="B442" s="2"/>
      <c r="C442" s="2"/>
      <c r="D442" s="2"/>
    </row>
    <row r="443">
      <c r="B443" s="2"/>
      <c r="C443" s="2"/>
      <c r="D443" s="2"/>
    </row>
    <row r="444">
      <c r="B444" s="2"/>
      <c r="C444" s="2"/>
      <c r="D444" s="2"/>
    </row>
    <row r="445">
      <c r="B445" s="2"/>
      <c r="C445" s="2"/>
      <c r="D445" s="2"/>
    </row>
    <row r="446">
      <c r="B446" s="2"/>
      <c r="C446" s="2"/>
      <c r="D446" s="2"/>
    </row>
    <row r="447">
      <c r="B447" s="2"/>
      <c r="C447" s="2"/>
      <c r="D447" s="2"/>
    </row>
    <row r="448">
      <c r="B448" s="2"/>
      <c r="C448" s="2"/>
      <c r="D448" s="2"/>
    </row>
    <row r="449">
      <c r="B449" s="2"/>
      <c r="C449" s="2"/>
      <c r="D449" s="2"/>
    </row>
    <row r="450">
      <c r="B450" s="2"/>
      <c r="C450" s="2"/>
      <c r="D450" s="2"/>
    </row>
    <row r="451">
      <c r="B451" s="2"/>
      <c r="C451" s="2"/>
      <c r="D451" s="2"/>
    </row>
    <row r="452">
      <c r="B452" s="2"/>
      <c r="C452" s="2"/>
      <c r="D452" s="2"/>
    </row>
    <row r="453">
      <c r="B453" s="2"/>
      <c r="C453" s="2"/>
      <c r="D453" s="2"/>
    </row>
    <row r="454">
      <c r="B454" s="2"/>
      <c r="C454" s="2"/>
      <c r="D454" s="2"/>
    </row>
    <row r="455">
      <c r="B455" s="2"/>
      <c r="C455" s="2"/>
      <c r="D455" s="2"/>
    </row>
    <row r="456">
      <c r="B456" s="2"/>
      <c r="C456" s="2"/>
      <c r="D456" s="2"/>
    </row>
    <row r="457">
      <c r="B457" s="2"/>
      <c r="C457" s="2"/>
      <c r="D457" s="2"/>
    </row>
    <row r="458">
      <c r="B458" s="2"/>
      <c r="C458" s="2"/>
      <c r="D458" s="2"/>
    </row>
    <row r="459">
      <c r="B459" s="2"/>
      <c r="C459" s="2"/>
      <c r="D459" s="2"/>
    </row>
    <row r="460">
      <c r="B460" s="2"/>
      <c r="C460" s="2"/>
      <c r="D460" s="2"/>
    </row>
    <row r="461">
      <c r="B461" s="2"/>
      <c r="C461" s="2"/>
      <c r="D461" s="2"/>
    </row>
    <row r="462">
      <c r="B462" s="2"/>
      <c r="C462" s="2"/>
      <c r="D462" s="2"/>
    </row>
    <row r="463">
      <c r="B463" s="2"/>
      <c r="C463" s="2"/>
      <c r="D463" s="2"/>
    </row>
    <row r="464">
      <c r="B464" s="2"/>
      <c r="C464" s="2"/>
      <c r="D464" s="2"/>
    </row>
    <row r="465">
      <c r="B465" s="2"/>
      <c r="C465" s="2"/>
      <c r="D465" s="2"/>
    </row>
    <row r="466">
      <c r="B466" s="2"/>
      <c r="C466" s="2"/>
      <c r="D466" s="2"/>
    </row>
    <row r="467">
      <c r="B467" s="2"/>
      <c r="C467" s="2"/>
      <c r="D467" s="2"/>
    </row>
    <row r="468">
      <c r="B468" s="2"/>
      <c r="C468" s="2"/>
      <c r="D468" s="2"/>
    </row>
    <row r="469">
      <c r="B469" s="2"/>
      <c r="C469" s="2"/>
      <c r="D469" s="2"/>
    </row>
    <row r="470">
      <c r="B470" s="2"/>
      <c r="C470" s="2"/>
      <c r="D470" s="2"/>
    </row>
    <row r="471">
      <c r="B471" s="2"/>
      <c r="C471" s="2"/>
      <c r="D471" s="2"/>
    </row>
    <row r="472">
      <c r="B472" s="2"/>
      <c r="C472" s="2"/>
      <c r="D472" s="2"/>
    </row>
    <row r="473">
      <c r="B473" s="2"/>
      <c r="C473" s="2"/>
      <c r="D473" s="2"/>
    </row>
    <row r="474">
      <c r="B474" s="2"/>
      <c r="C474" s="2"/>
      <c r="D474" s="2"/>
    </row>
    <row r="475">
      <c r="B475" s="2"/>
      <c r="C475" s="2"/>
      <c r="D475" s="2"/>
    </row>
    <row r="476">
      <c r="B476" s="2"/>
      <c r="C476" s="2"/>
      <c r="D476" s="2"/>
    </row>
    <row r="477">
      <c r="B477" s="2"/>
      <c r="C477" s="2"/>
      <c r="D477" s="2"/>
    </row>
    <row r="478">
      <c r="B478" s="2"/>
      <c r="C478" s="2"/>
      <c r="D478" s="2"/>
    </row>
    <row r="479">
      <c r="B479" s="2"/>
      <c r="C479" s="2"/>
      <c r="D479" s="2"/>
    </row>
    <row r="480">
      <c r="B480" s="2"/>
      <c r="C480" s="2"/>
      <c r="D480" s="2"/>
    </row>
    <row r="481">
      <c r="B481" s="2"/>
      <c r="C481" s="2"/>
      <c r="D481" s="2"/>
    </row>
    <row r="482">
      <c r="B482" s="2"/>
      <c r="C482" s="2"/>
      <c r="D482" s="2"/>
    </row>
    <row r="483">
      <c r="B483" s="2"/>
      <c r="C483" s="2"/>
      <c r="D483" s="2"/>
    </row>
    <row r="484">
      <c r="B484" s="2"/>
      <c r="C484" s="2"/>
      <c r="D484" s="2"/>
    </row>
    <row r="485">
      <c r="B485" s="2"/>
      <c r="C485" s="2"/>
      <c r="D485" s="2"/>
    </row>
    <row r="486">
      <c r="B486" s="2"/>
      <c r="C486" s="2"/>
      <c r="D486" s="2"/>
    </row>
    <row r="487">
      <c r="B487" s="2"/>
      <c r="C487" s="2"/>
      <c r="D487" s="2"/>
    </row>
    <row r="488">
      <c r="B488" s="2"/>
      <c r="C488" s="2"/>
      <c r="D488" s="2"/>
    </row>
    <row r="489">
      <c r="B489" s="2"/>
      <c r="C489" s="2"/>
      <c r="D489" s="2"/>
    </row>
    <row r="490">
      <c r="B490" s="2"/>
      <c r="C490" s="2"/>
      <c r="D490" s="2"/>
    </row>
    <row r="491">
      <c r="B491" s="2"/>
      <c r="C491" s="2"/>
      <c r="D491" s="2"/>
    </row>
    <row r="492">
      <c r="B492" s="2"/>
      <c r="C492" s="2"/>
      <c r="D492" s="2"/>
    </row>
    <row r="493">
      <c r="B493" s="2"/>
      <c r="C493" s="2"/>
      <c r="D493" s="2"/>
    </row>
    <row r="494">
      <c r="B494" s="2"/>
      <c r="C494" s="2"/>
      <c r="D494" s="2"/>
    </row>
    <row r="495">
      <c r="B495" s="2"/>
      <c r="C495" s="2"/>
      <c r="D495" s="2"/>
    </row>
    <row r="496">
      <c r="B496" s="2"/>
      <c r="C496" s="2"/>
      <c r="D496" s="2"/>
    </row>
    <row r="497">
      <c r="B497" s="2"/>
      <c r="C497" s="2"/>
      <c r="D497" s="2"/>
    </row>
    <row r="498">
      <c r="B498" s="2"/>
      <c r="C498" s="2"/>
      <c r="D498" s="2"/>
    </row>
    <row r="499">
      <c r="B499" s="2"/>
      <c r="C499" s="2"/>
      <c r="D499" s="2"/>
    </row>
    <row r="500">
      <c r="B500" s="2"/>
      <c r="C500" s="2"/>
      <c r="D500" s="2"/>
    </row>
    <row r="501">
      <c r="B501" s="2"/>
      <c r="C501" s="2"/>
      <c r="D501" s="2"/>
    </row>
    <row r="502">
      <c r="B502" s="2"/>
      <c r="C502" s="2"/>
      <c r="D502" s="2"/>
    </row>
    <row r="503">
      <c r="B503" s="2"/>
      <c r="C503" s="2"/>
      <c r="D503" s="2"/>
    </row>
    <row r="504">
      <c r="B504" s="2"/>
      <c r="C504" s="2"/>
      <c r="D504" s="2"/>
    </row>
    <row r="505">
      <c r="B505" s="2"/>
      <c r="C505" s="2"/>
      <c r="D505" s="2"/>
    </row>
    <row r="506">
      <c r="B506" s="2"/>
      <c r="C506" s="2"/>
      <c r="D506" s="2"/>
    </row>
    <row r="507">
      <c r="B507" s="2"/>
      <c r="C507" s="2"/>
      <c r="D507" s="2"/>
    </row>
    <row r="508">
      <c r="B508" s="2"/>
      <c r="C508" s="2"/>
      <c r="D508" s="2"/>
    </row>
    <row r="509">
      <c r="B509" s="2"/>
      <c r="C509" s="2"/>
      <c r="D509" s="2"/>
    </row>
    <row r="510">
      <c r="B510" s="2"/>
      <c r="C510" s="2"/>
      <c r="D510" s="2"/>
    </row>
    <row r="511">
      <c r="B511" s="2"/>
      <c r="C511" s="2"/>
      <c r="D511" s="2"/>
    </row>
    <row r="512">
      <c r="B512" s="2"/>
      <c r="C512" s="2"/>
      <c r="D512" s="2"/>
    </row>
    <row r="513">
      <c r="B513" s="2"/>
      <c r="C513" s="2"/>
      <c r="D513" s="2"/>
    </row>
    <row r="514">
      <c r="B514" s="2"/>
      <c r="C514" s="2"/>
      <c r="D514" s="2"/>
    </row>
    <row r="515">
      <c r="B515" s="2"/>
      <c r="C515" s="2"/>
      <c r="D515" s="2"/>
    </row>
    <row r="516">
      <c r="B516" s="2"/>
      <c r="C516" s="2"/>
      <c r="D516" s="2"/>
    </row>
    <row r="517">
      <c r="B517" s="2"/>
      <c r="C517" s="2"/>
      <c r="D517" s="2"/>
    </row>
    <row r="518">
      <c r="B518" s="2"/>
      <c r="C518" s="2"/>
      <c r="D518" s="2"/>
    </row>
    <row r="519">
      <c r="B519" s="2"/>
      <c r="C519" s="2"/>
      <c r="D519" s="2"/>
    </row>
    <row r="520">
      <c r="B520" s="2"/>
      <c r="C520" s="2"/>
      <c r="D520" s="2"/>
    </row>
    <row r="521">
      <c r="B521" s="2"/>
      <c r="C521" s="2"/>
      <c r="D521" s="2"/>
    </row>
    <row r="522">
      <c r="B522" s="2"/>
      <c r="C522" s="2"/>
      <c r="D522" s="2"/>
    </row>
    <row r="523">
      <c r="B523" s="2"/>
      <c r="C523" s="2"/>
      <c r="D523" s="2"/>
    </row>
    <row r="524">
      <c r="B524" s="2"/>
      <c r="C524" s="2"/>
      <c r="D524" s="2"/>
    </row>
    <row r="525">
      <c r="B525" s="2"/>
      <c r="C525" s="2"/>
      <c r="D525" s="2"/>
    </row>
    <row r="526">
      <c r="B526" s="2"/>
      <c r="C526" s="2"/>
      <c r="D526" s="2"/>
    </row>
    <row r="527">
      <c r="B527" s="2"/>
      <c r="C527" s="2"/>
      <c r="D527" s="2"/>
    </row>
    <row r="528">
      <c r="B528" s="2"/>
      <c r="C528" s="2"/>
      <c r="D528" s="2"/>
    </row>
    <row r="529">
      <c r="B529" s="2"/>
      <c r="C529" s="2"/>
      <c r="D529" s="2"/>
    </row>
    <row r="530">
      <c r="B530" s="2"/>
      <c r="C530" s="2"/>
      <c r="D530" s="2"/>
    </row>
    <row r="531">
      <c r="B531" s="2"/>
      <c r="C531" s="2"/>
      <c r="D531" s="2"/>
    </row>
    <row r="532">
      <c r="B532" s="2"/>
      <c r="C532" s="2"/>
      <c r="D532" s="2"/>
    </row>
    <row r="533">
      <c r="B533" s="2"/>
      <c r="C533" s="2"/>
      <c r="D533" s="2"/>
    </row>
    <row r="534">
      <c r="B534" s="2"/>
      <c r="C534" s="2"/>
      <c r="D534" s="2"/>
    </row>
    <row r="535">
      <c r="B535" s="2"/>
      <c r="C535" s="2"/>
      <c r="D535" s="2"/>
    </row>
    <row r="536">
      <c r="B536" s="2"/>
      <c r="C536" s="2"/>
      <c r="D536" s="2"/>
    </row>
    <row r="537">
      <c r="B537" s="2"/>
      <c r="C537" s="2"/>
      <c r="D537" s="2"/>
    </row>
    <row r="538">
      <c r="B538" s="2"/>
      <c r="C538" s="2"/>
      <c r="D538" s="2"/>
    </row>
    <row r="539">
      <c r="B539" s="2"/>
      <c r="C539" s="2"/>
      <c r="D539" s="2"/>
    </row>
    <row r="540">
      <c r="B540" s="2"/>
      <c r="C540" s="2"/>
      <c r="D540" s="2"/>
    </row>
    <row r="541">
      <c r="B541" s="2"/>
      <c r="C541" s="2"/>
      <c r="D541" s="2"/>
    </row>
    <row r="542">
      <c r="B542" s="2"/>
      <c r="C542" s="2"/>
      <c r="D542" s="2"/>
    </row>
    <row r="543">
      <c r="B543" s="2"/>
      <c r="C543" s="2"/>
      <c r="D543" s="2"/>
    </row>
    <row r="544">
      <c r="B544" s="2"/>
      <c r="C544" s="2"/>
      <c r="D544" s="2"/>
    </row>
    <row r="545">
      <c r="B545" s="2"/>
      <c r="C545" s="2"/>
      <c r="D545" s="2"/>
    </row>
    <row r="546">
      <c r="B546" s="2"/>
      <c r="C546" s="2"/>
      <c r="D546" s="2"/>
    </row>
    <row r="547">
      <c r="B547" s="2"/>
      <c r="C547" s="2"/>
      <c r="D547" s="2"/>
    </row>
    <row r="548">
      <c r="B548" s="2"/>
      <c r="C548" s="2"/>
      <c r="D548" s="2"/>
    </row>
    <row r="549">
      <c r="B549" s="2"/>
      <c r="C549" s="2"/>
      <c r="D549" s="2"/>
    </row>
    <row r="550">
      <c r="B550" s="2"/>
      <c r="C550" s="2"/>
      <c r="D550" s="2"/>
    </row>
    <row r="551">
      <c r="B551" s="2"/>
      <c r="C551" s="2"/>
      <c r="D551" s="2"/>
    </row>
    <row r="552">
      <c r="B552" s="2"/>
      <c r="C552" s="2"/>
      <c r="D552" s="2"/>
    </row>
    <row r="553">
      <c r="B553" s="2"/>
      <c r="C553" s="2"/>
      <c r="D553" s="2"/>
    </row>
    <row r="554">
      <c r="B554" s="2"/>
      <c r="C554" s="2"/>
      <c r="D554" s="2"/>
    </row>
    <row r="555">
      <c r="B555" s="2"/>
      <c r="C555" s="2"/>
      <c r="D555" s="2"/>
    </row>
    <row r="556">
      <c r="B556" s="2"/>
      <c r="C556" s="2"/>
      <c r="D556" s="2"/>
    </row>
    <row r="557">
      <c r="B557" s="2"/>
      <c r="C557" s="2"/>
      <c r="D557" s="2"/>
    </row>
    <row r="558">
      <c r="B558" s="2"/>
      <c r="C558" s="2"/>
      <c r="D558" s="2"/>
    </row>
    <row r="559">
      <c r="B559" s="2"/>
      <c r="C559" s="2"/>
      <c r="D559" s="2"/>
    </row>
    <row r="560">
      <c r="B560" s="2"/>
      <c r="C560" s="2"/>
      <c r="D560" s="2"/>
    </row>
    <row r="561">
      <c r="B561" s="2"/>
      <c r="C561" s="2"/>
      <c r="D561" s="2"/>
    </row>
    <row r="562">
      <c r="B562" s="2"/>
      <c r="C562" s="2"/>
      <c r="D562" s="2"/>
    </row>
    <row r="563">
      <c r="B563" s="2"/>
      <c r="C563" s="2"/>
      <c r="D563" s="2"/>
    </row>
    <row r="564">
      <c r="B564" s="2"/>
      <c r="C564" s="2"/>
      <c r="D564" s="2"/>
    </row>
    <row r="565">
      <c r="B565" s="2"/>
      <c r="C565" s="2"/>
      <c r="D565" s="2"/>
    </row>
    <row r="566">
      <c r="B566" s="2"/>
      <c r="C566" s="2"/>
      <c r="D566" s="2"/>
    </row>
    <row r="567">
      <c r="B567" s="2"/>
      <c r="C567" s="2"/>
      <c r="D567" s="2"/>
    </row>
    <row r="568">
      <c r="B568" s="2"/>
      <c r="C568" s="2"/>
      <c r="D568" s="2"/>
    </row>
    <row r="569">
      <c r="B569" s="2"/>
      <c r="C569" s="2"/>
      <c r="D569" s="2"/>
    </row>
    <row r="570">
      <c r="B570" s="2"/>
      <c r="C570" s="2"/>
      <c r="D570" s="2"/>
    </row>
    <row r="571">
      <c r="B571" s="2"/>
      <c r="C571" s="2"/>
      <c r="D571" s="2"/>
    </row>
    <row r="572">
      <c r="B572" s="2"/>
      <c r="C572" s="2"/>
      <c r="D572" s="2"/>
    </row>
    <row r="573">
      <c r="B573" s="2"/>
      <c r="C573" s="2"/>
      <c r="D573" s="2"/>
    </row>
    <row r="574">
      <c r="B574" s="2"/>
      <c r="C574" s="2"/>
      <c r="D574" s="2"/>
    </row>
    <row r="575">
      <c r="B575" s="2"/>
      <c r="C575" s="2"/>
      <c r="D575" s="2"/>
    </row>
    <row r="576">
      <c r="B576" s="2"/>
      <c r="C576" s="2"/>
      <c r="D576" s="2"/>
    </row>
    <row r="577">
      <c r="B577" s="2"/>
      <c r="C577" s="2"/>
      <c r="D577" s="2"/>
    </row>
    <row r="578">
      <c r="B578" s="2"/>
      <c r="C578" s="2"/>
      <c r="D578" s="2"/>
    </row>
    <row r="579">
      <c r="B579" s="2"/>
      <c r="C579" s="2"/>
      <c r="D579" s="2"/>
    </row>
    <row r="580">
      <c r="B580" s="2"/>
      <c r="C580" s="2"/>
      <c r="D580" s="2"/>
    </row>
    <row r="581">
      <c r="B581" s="2"/>
      <c r="C581" s="2"/>
      <c r="D581" s="2"/>
    </row>
    <row r="582">
      <c r="B582" s="2"/>
      <c r="C582" s="2"/>
      <c r="D582" s="2"/>
    </row>
    <row r="583">
      <c r="B583" s="2"/>
      <c r="C583" s="2"/>
      <c r="D583" s="2"/>
    </row>
    <row r="584">
      <c r="B584" s="2"/>
      <c r="C584" s="2"/>
      <c r="D584" s="2"/>
    </row>
    <row r="585">
      <c r="B585" s="2"/>
      <c r="C585" s="2"/>
      <c r="D585" s="2"/>
    </row>
    <row r="586">
      <c r="B586" s="2"/>
      <c r="C586" s="2"/>
      <c r="D586" s="2"/>
    </row>
    <row r="587">
      <c r="B587" s="2"/>
      <c r="C587" s="2"/>
      <c r="D587" s="2"/>
    </row>
    <row r="588">
      <c r="B588" s="2"/>
      <c r="C588" s="2"/>
      <c r="D588" s="2"/>
    </row>
    <row r="589">
      <c r="B589" s="2"/>
      <c r="C589" s="2"/>
      <c r="D589" s="2"/>
    </row>
    <row r="590">
      <c r="B590" s="2"/>
      <c r="C590" s="2"/>
      <c r="D590" s="2"/>
    </row>
    <row r="591">
      <c r="B591" s="2"/>
      <c r="C591" s="2"/>
      <c r="D591" s="2"/>
    </row>
    <row r="592">
      <c r="B592" s="2"/>
      <c r="C592" s="2"/>
      <c r="D592" s="2"/>
    </row>
    <row r="593">
      <c r="B593" s="2"/>
      <c r="C593" s="2"/>
      <c r="D593" s="2"/>
    </row>
    <row r="594">
      <c r="B594" s="2"/>
      <c r="C594" s="2"/>
      <c r="D594" s="2"/>
    </row>
    <row r="595">
      <c r="B595" s="2"/>
      <c r="C595" s="2"/>
      <c r="D595" s="2"/>
    </row>
    <row r="596">
      <c r="B596" s="2"/>
      <c r="C596" s="2"/>
      <c r="D596" s="2"/>
    </row>
    <row r="597">
      <c r="B597" s="2"/>
      <c r="C597" s="2"/>
      <c r="D597" s="2"/>
    </row>
    <row r="598">
      <c r="B598" s="2"/>
      <c r="C598" s="2"/>
      <c r="D598" s="2"/>
    </row>
    <row r="599">
      <c r="B599" s="2"/>
      <c r="C599" s="2"/>
      <c r="D599" s="2"/>
    </row>
    <row r="600">
      <c r="B600" s="2"/>
      <c r="C600" s="2"/>
      <c r="D600" s="2"/>
    </row>
    <row r="601">
      <c r="B601" s="2"/>
      <c r="C601" s="2"/>
      <c r="D601" s="2"/>
    </row>
    <row r="602">
      <c r="B602" s="2"/>
      <c r="C602" s="2"/>
      <c r="D602" s="2"/>
    </row>
    <row r="603">
      <c r="B603" s="2"/>
      <c r="C603" s="2"/>
      <c r="D603" s="2"/>
    </row>
    <row r="604">
      <c r="B604" s="2"/>
      <c r="C604" s="2"/>
      <c r="D604" s="2"/>
    </row>
    <row r="605">
      <c r="B605" s="2"/>
      <c r="C605" s="2"/>
      <c r="D605" s="2"/>
    </row>
    <row r="606">
      <c r="B606" s="2"/>
      <c r="C606" s="2"/>
      <c r="D606" s="2"/>
    </row>
    <row r="607">
      <c r="B607" s="2"/>
      <c r="C607" s="2"/>
      <c r="D607" s="2"/>
    </row>
    <row r="608">
      <c r="B608" s="2"/>
      <c r="C608" s="2"/>
      <c r="D608" s="2"/>
    </row>
    <row r="609">
      <c r="B609" s="2"/>
      <c r="C609" s="2"/>
      <c r="D609" s="2"/>
    </row>
    <row r="610">
      <c r="B610" s="2"/>
      <c r="C610" s="2"/>
      <c r="D610" s="2"/>
    </row>
    <row r="611">
      <c r="B611" s="2"/>
      <c r="C611" s="2"/>
      <c r="D611" s="2"/>
    </row>
    <row r="612">
      <c r="B612" s="2"/>
      <c r="C612" s="2"/>
      <c r="D612" s="2"/>
    </row>
    <row r="613">
      <c r="B613" s="2"/>
      <c r="C613" s="2"/>
      <c r="D613" s="2"/>
    </row>
    <row r="614">
      <c r="B614" s="2"/>
      <c r="C614" s="2"/>
      <c r="D614" s="2"/>
    </row>
    <row r="615">
      <c r="B615" s="2"/>
      <c r="C615" s="2"/>
      <c r="D615" s="2"/>
    </row>
    <row r="616">
      <c r="B616" s="2"/>
      <c r="C616" s="2"/>
      <c r="D616" s="2"/>
    </row>
    <row r="617">
      <c r="B617" s="2"/>
      <c r="C617" s="2"/>
      <c r="D617" s="2"/>
    </row>
    <row r="618">
      <c r="B618" s="2"/>
      <c r="C618" s="2"/>
      <c r="D618" s="2"/>
    </row>
    <row r="619">
      <c r="B619" s="2"/>
      <c r="C619" s="2"/>
      <c r="D619" s="2"/>
    </row>
    <row r="620">
      <c r="B620" s="2"/>
      <c r="C620" s="2"/>
      <c r="D620" s="2"/>
    </row>
    <row r="621">
      <c r="B621" s="2"/>
      <c r="C621" s="2"/>
      <c r="D621" s="2"/>
    </row>
    <row r="622">
      <c r="B622" s="2"/>
      <c r="C622" s="2"/>
      <c r="D622" s="2"/>
    </row>
    <row r="623">
      <c r="B623" s="2"/>
      <c r="C623" s="2"/>
      <c r="D623" s="2"/>
    </row>
    <row r="624">
      <c r="B624" s="2"/>
      <c r="C624" s="2"/>
      <c r="D624" s="2"/>
    </row>
    <row r="625">
      <c r="B625" s="2"/>
      <c r="C625" s="2"/>
      <c r="D625" s="2"/>
    </row>
    <row r="626">
      <c r="B626" s="2"/>
      <c r="C626" s="2"/>
      <c r="D626" s="2"/>
    </row>
    <row r="627">
      <c r="B627" s="2"/>
      <c r="C627" s="2"/>
      <c r="D627" s="2"/>
    </row>
    <row r="628">
      <c r="B628" s="2"/>
      <c r="C628" s="2"/>
      <c r="D628" s="2"/>
    </row>
    <row r="629">
      <c r="B629" s="2"/>
      <c r="C629" s="2"/>
      <c r="D629" s="2"/>
    </row>
    <row r="630">
      <c r="B630" s="2"/>
      <c r="C630" s="2"/>
      <c r="D630" s="2"/>
    </row>
    <row r="631">
      <c r="B631" s="2"/>
      <c r="C631" s="2"/>
      <c r="D631" s="2"/>
    </row>
    <row r="632">
      <c r="B632" s="2"/>
      <c r="C632" s="2"/>
      <c r="D632" s="2"/>
    </row>
    <row r="633">
      <c r="B633" s="2"/>
      <c r="C633" s="2"/>
      <c r="D633" s="2"/>
    </row>
    <row r="634">
      <c r="B634" s="2"/>
      <c r="C634" s="2"/>
      <c r="D634" s="2"/>
    </row>
    <row r="635">
      <c r="B635" s="2"/>
      <c r="C635" s="2"/>
      <c r="D635" s="2"/>
    </row>
    <row r="636">
      <c r="B636" s="2"/>
      <c r="C636" s="2"/>
      <c r="D636" s="2"/>
    </row>
    <row r="637">
      <c r="B637" s="2"/>
      <c r="C637" s="2"/>
      <c r="D637" s="2"/>
    </row>
    <row r="638">
      <c r="B638" s="2"/>
      <c r="C638" s="2"/>
      <c r="D638" s="2"/>
    </row>
    <row r="639">
      <c r="B639" s="2"/>
      <c r="C639" s="2"/>
      <c r="D639" s="2"/>
    </row>
    <row r="640">
      <c r="B640" s="2"/>
      <c r="C640" s="2"/>
      <c r="D640" s="2"/>
    </row>
    <row r="641">
      <c r="B641" s="2"/>
      <c r="C641" s="2"/>
      <c r="D641" s="2"/>
    </row>
    <row r="642">
      <c r="B642" s="2"/>
      <c r="C642" s="2"/>
      <c r="D642" s="2"/>
    </row>
    <row r="643">
      <c r="B643" s="2"/>
      <c r="C643" s="2"/>
      <c r="D643" s="2"/>
    </row>
    <row r="644">
      <c r="B644" s="2"/>
      <c r="C644" s="2"/>
      <c r="D644" s="2"/>
    </row>
    <row r="645">
      <c r="B645" s="2"/>
      <c r="C645" s="2"/>
      <c r="D645" s="2"/>
    </row>
    <row r="646">
      <c r="B646" s="2"/>
      <c r="C646" s="2"/>
      <c r="D646" s="2"/>
    </row>
    <row r="647">
      <c r="B647" s="2"/>
      <c r="C647" s="2"/>
      <c r="D647" s="2"/>
    </row>
    <row r="648">
      <c r="B648" s="2"/>
      <c r="C648" s="2"/>
      <c r="D648" s="2"/>
    </row>
    <row r="649">
      <c r="B649" s="2"/>
      <c r="C649" s="2"/>
      <c r="D649" s="2"/>
    </row>
    <row r="650">
      <c r="B650" s="2"/>
      <c r="C650" s="2"/>
      <c r="D650" s="2"/>
    </row>
    <row r="651">
      <c r="B651" s="2"/>
      <c r="C651" s="2"/>
      <c r="D651" s="2"/>
    </row>
    <row r="652">
      <c r="B652" s="2"/>
      <c r="C652" s="2"/>
      <c r="D652" s="2"/>
    </row>
    <row r="653">
      <c r="B653" s="2"/>
      <c r="C653" s="2"/>
      <c r="D653" s="2"/>
    </row>
    <row r="654">
      <c r="B654" s="2"/>
      <c r="C654" s="2"/>
      <c r="D654" s="2"/>
    </row>
    <row r="655">
      <c r="B655" s="2"/>
      <c r="C655" s="2"/>
      <c r="D655" s="2"/>
    </row>
    <row r="656">
      <c r="B656" s="2"/>
      <c r="C656" s="2"/>
      <c r="D656" s="2"/>
    </row>
    <row r="657">
      <c r="B657" s="2"/>
      <c r="C657" s="2"/>
      <c r="D657" s="2"/>
    </row>
    <row r="658">
      <c r="B658" s="2"/>
      <c r="C658" s="2"/>
      <c r="D658" s="2"/>
    </row>
    <row r="659">
      <c r="B659" s="2"/>
      <c r="C659" s="2"/>
      <c r="D659" s="2"/>
    </row>
    <row r="660">
      <c r="B660" s="2"/>
      <c r="C660" s="2"/>
      <c r="D660" s="2"/>
    </row>
    <row r="661">
      <c r="B661" s="2"/>
      <c r="C661" s="2"/>
      <c r="D661" s="2"/>
    </row>
    <row r="662">
      <c r="B662" s="2"/>
      <c r="C662" s="2"/>
      <c r="D662" s="2"/>
    </row>
    <row r="663">
      <c r="B663" s="2"/>
      <c r="C663" s="2"/>
      <c r="D663" s="2"/>
    </row>
    <row r="664">
      <c r="B664" s="2"/>
      <c r="C664" s="2"/>
      <c r="D664" s="2"/>
    </row>
    <row r="665">
      <c r="B665" s="2"/>
      <c r="C665" s="2"/>
      <c r="D665" s="2"/>
    </row>
    <row r="666">
      <c r="B666" s="2"/>
      <c r="C666" s="2"/>
      <c r="D666" s="2"/>
    </row>
    <row r="667">
      <c r="B667" s="2"/>
      <c r="C667" s="2"/>
      <c r="D667" s="2"/>
    </row>
    <row r="668">
      <c r="B668" s="2"/>
      <c r="C668" s="2"/>
      <c r="D668" s="2"/>
    </row>
    <row r="669">
      <c r="B669" s="2"/>
      <c r="C669" s="2"/>
      <c r="D669" s="2"/>
    </row>
    <row r="670">
      <c r="B670" s="2"/>
      <c r="C670" s="2"/>
      <c r="D670" s="2"/>
    </row>
    <row r="671">
      <c r="B671" s="2"/>
      <c r="C671" s="2"/>
      <c r="D671" s="2"/>
    </row>
    <row r="672">
      <c r="B672" s="2"/>
      <c r="C672" s="2"/>
      <c r="D672" s="2"/>
    </row>
    <row r="673">
      <c r="B673" s="2"/>
      <c r="C673" s="2"/>
      <c r="D673" s="2"/>
    </row>
    <row r="674">
      <c r="B674" s="2"/>
      <c r="C674" s="2"/>
      <c r="D674" s="2"/>
    </row>
    <row r="675">
      <c r="B675" s="2"/>
      <c r="C675" s="2"/>
      <c r="D675" s="2"/>
    </row>
    <row r="676">
      <c r="B676" s="2"/>
      <c r="C676" s="2"/>
      <c r="D676" s="2"/>
    </row>
    <row r="677">
      <c r="B677" s="2"/>
      <c r="C677" s="2"/>
      <c r="D677" s="2"/>
    </row>
    <row r="678">
      <c r="B678" s="2"/>
      <c r="C678" s="2"/>
      <c r="D678" s="2"/>
    </row>
    <row r="679">
      <c r="B679" s="2"/>
      <c r="C679" s="2"/>
      <c r="D679" s="2"/>
    </row>
    <row r="680">
      <c r="B680" s="2"/>
      <c r="C680" s="2"/>
      <c r="D680" s="2"/>
    </row>
    <row r="681">
      <c r="B681" s="2"/>
      <c r="C681" s="2"/>
      <c r="D681" s="2"/>
    </row>
    <row r="682">
      <c r="B682" s="2"/>
      <c r="C682" s="2"/>
      <c r="D682" s="2"/>
    </row>
    <row r="683">
      <c r="B683" s="2"/>
      <c r="C683" s="2"/>
      <c r="D683" s="2"/>
    </row>
    <row r="684">
      <c r="B684" s="2"/>
      <c r="C684" s="2"/>
      <c r="D684" s="2"/>
    </row>
    <row r="685">
      <c r="B685" s="2"/>
      <c r="C685" s="2"/>
      <c r="D685" s="2"/>
    </row>
    <row r="686">
      <c r="B686" s="2"/>
      <c r="C686" s="2"/>
      <c r="D686" s="2"/>
    </row>
    <row r="687">
      <c r="B687" s="2"/>
      <c r="C687" s="2"/>
      <c r="D687" s="2"/>
    </row>
    <row r="688">
      <c r="B688" s="2"/>
      <c r="C688" s="2"/>
      <c r="D688" s="2"/>
    </row>
    <row r="689">
      <c r="B689" s="2"/>
      <c r="C689" s="2"/>
      <c r="D689" s="2"/>
    </row>
    <row r="690">
      <c r="B690" s="2"/>
      <c r="C690" s="2"/>
      <c r="D690" s="2"/>
    </row>
    <row r="691">
      <c r="B691" s="2"/>
      <c r="C691" s="2"/>
      <c r="D691" s="2"/>
    </row>
    <row r="692">
      <c r="B692" s="2"/>
      <c r="C692" s="2"/>
      <c r="D692" s="2"/>
    </row>
    <row r="693">
      <c r="B693" s="2"/>
      <c r="C693" s="2"/>
      <c r="D693" s="2"/>
    </row>
    <row r="694">
      <c r="B694" s="2"/>
      <c r="C694" s="2"/>
      <c r="D694" s="2"/>
    </row>
    <row r="695">
      <c r="B695" s="2"/>
      <c r="C695" s="2"/>
      <c r="D695" s="2"/>
    </row>
    <row r="696">
      <c r="B696" s="2"/>
      <c r="C696" s="2"/>
      <c r="D696" s="2"/>
    </row>
    <row r="697">
      <c r="B697" s="2"/>
      <c r="C697" s="2"/>
      <c r="D697" s="2"/>
    </row>
    <row r="698">
      <c r="B698" s="2"/>
      <c r="C698" s="2"/>
      <c r="D698" s="2"/>
    </row>
    <row r="699">
      <c r="B699" s="2"/>
      <c r="C699" s="2"/>
      <c r="D699" s="2"/>
    </row>
    <row r="700">
      <c r="B700" s="2"/>
      <c r="C700" s="2"/>
      <c r="D700" s="2"/>
    </row>
    <row r="701">
      <c r="B701" s="2"/>
      <c r="C701" s="2"/>
      <c r="D701" s="2"/>
    </row>
    <row r="702">
      <c r="B702" s="2"/>
      <c r="C702" s="2"/>
      <c r="D702" s="2"/>
    </row>
    <row r="703">
      <c r="B703" s="2"/>
      <c r="C703" s="2"/>
      <c r="D703" s="2"/>
    </row>
    <row r="704">
      <c r="B704" s="2"/>
      <c r="C704" s="2"/>
      <c r="D704" s="2"/>
    </row>
    <row r="705">
      <c r="B705" s="2"/>
      <c r="C705" s="2"/>
      <c r="D705" s="2"/>
    </row>
    <row r="706">
      <c r="B706" s="2"/>
      <c r="C706" s="2"/>
      <c r="D706" s="2"/>
    </row>
    <row r="707">
      <c r="B707" s="2"/>
      <c r="C707" s="2"/>
      <c r="D707" s="2"/>
    </row>
    <row r="708">
      <c r="B708" s="2"/>
      <c r="C708" s="2"/>
      <c r="D708" s="2"/>
    </row>
    <row r="709">
      <c r="B709" s="2"/>
      <c r="C709" s="2"/>
      <c r="D709" s="2"/>
    </row>
    <row r="710">
      <c r="B710" s="2"/>
      <c r="C710" s="2"/>
      <c r="D710" s="2"/>
    </row>
    <row r="711">
      <c r="B711" s="2"/>
      <c r="C711" s="2"/>
      <c r="D711" s="2"/>
    </row>
    <row r="712">
      <c r="B712" s="2"/>
      <c r="C712" s="2"/>
      <c r="D712" s="2"/>
    </row>
    <row r="713">
      <c r="B713" s="2"/>
      <c r="C713" s="2"/>
      <c r="D713" s="2"/>
    </row>
    <row r="714">
      <c r="B714" s="2"/>
      <c r="C714" s="2"/>
      <c r="D714" s="2"/>
    </row>
    <row r="715">
      <c r="B715" s="2"/>
      <c r="C715" s="2"/>
      <c r="D715" s="2"/>
    </row>
    <row r="716">
      <c r="B716" s="2"/>
      <c r="C716" s="2"/>
      <c r="D716" s="2"/>
    </row>
    <row r="717">
      <c r="B717" s="2"/>
      <c r="C717" s="2"/>
      <c r="D717" s="2"/>
    </row>
    <row r="718">
      <c r="B718" s="2"/>
      <c r="C718" s="2"/>
      <c r="D718" s="2"/>
    </row>
    <row r="719">
      <c r="B719" s="2"/>
      <c r="C719" s="2"/>
      <c r="D719" s="2"/>
    </row>
    <row r="720">
      <c r="B720" s="2"/>
      <c r="C720" s="2"/>
      <c r="D720" s="2"/>
    </row>
    <row r="721">
      <c r="B721" s="2"/>
      <c r="C721" s="2"/>
      <c r="D721" s="2"/>
    </row>
    <row r="722">
      <c r="B722" s="2"/>
      <c r="C722" s="2"/>
      <c r="D722" s="2"/>
    </row>
    <row r="723">
      <c r="B723" s="2"/>
      <c r="C723" s="2"/>
      <c r="D723" s="2"/>
    </row>
    <row r="724">
      <c r="B724" s="2"/>
      <c r="C724" s="2"/>
      <c r="D724" s="2"/>
    </row>
    <row r="725">
      <c r="B725" s="2"/>
      <c r="C725" s="2"/>
      <c r="D725" s="2"/>
    </row>
    <row r="726">
      <c r="B726" s="2"/>
      <c r="C726" s="2"/>
      <c r="D726" s="2"/>
    </row>
    <row r="727">
      <c r="B727" s="2"/>
      <c r="C727" s="2"/>
      <c r="D727" s="2"/>
    </row>
    <row r="728">
      <c r="B728" s="2"/>
      <c r="C728" s="2"/>
      <c r="D728" s="2"/>
    </row>
    <row r="729">
      <c r="B729" s="2"/>
      <c r="C729" s="2"/>
      <c r="D729" s="2"/>
    </row>
    <row r="730">
      <c r="B730" s="2"/>
      <c r="C730" s="2"/>
      <c r="D730" s="2"/>
    </row>
    <row r="731">
      <c r="B731" s="2"/>
      <c r="C731" s="2"/>
      <c r="D731" s="2"/>
    </row>
    <row r="732">
      <c r="B732" s="2"/>
      <c r="C732" s="2"/>
      <c r="D732" s="2"/>
    </row>
    <row r="733">
      <c r="B733" s="2"/>
      <c r="C733" s="2"/>
      <c r="D733" s="2"/>
    </row>
    <row r="734">
      <c r="B734" s="2"/>
      <c r="C734" s="2"/>
      <c r="D734" s="2"/>
    </row>
    <row r="735">
      <c r="B735" s="2"/>
      <c r="C735" s="2"/>
      <c r="D735" s="2"/>
    </row>
    <row r="736">
      <c r="B736" s="2"/>
      <c r="C736" s="2"/>
      <c r="D736" s="2"/>
    </row>
    <row r="737">
      <c r="B737" s="2"/>
      <c r="C737" s="2"/>
      <c r="D737" s="2"/>
    </row>
    <row r="738">
      <c r="B738" s="2"/>
      <c r="C738" s="2"/>
      <c r="D738" s="2"/>
    </row>
    <row r="739">
      <c r="B739" s="2"/>
      <c r="C739" s="2"/>
      <c r="D739" s="2"/>
    </row>
    <row r="740">
      <c r="B740" s="2"/>
      <c r="C740" s="2"/>
      <c r="D740" s="2"/>
    </row>
    <row r="741">
      <c r="B741" s="2"/>
      <c r="C741" s="2"/>
      <c r="D741" s="2"/>
    </row>
    <row r="742">
      <c r="B742" s="2"/>
      <c r="C742" s="2"/>
      <c r="D742" s="2"/>
    </row>
    <row r="743">
      <c r="B743" s="2"/>
      <c r="C743" s="2"/>
      <c r="D743" s="2"/>
    </row>
    <row r="744">
      <c r="B744" s="2"/>
      <c r="C744" s="2"/>
      <c r="D744" s="2"/>
    </row>
    <row r="745">
      <c r="B745" s="2"/>
      <c r="C745" s="2"/>
      <c r="D745" s="2"/>
    </row>
    <row r="746">
      <c r="B746" s="2"/>
      <c r="C746" s="2"/>
      <c r="D746" s="2"/>
    </row>
    <row r="747">
      <c r="B747" s="2"/>
      <c r="C747" s="2"/>
      <c r="D747" s="2"/>
    </row>
    <row r="748">
      <c r="B748" s="2"/>
      <c r="C748" s="2"/>
      <c r="D748" s="2"/>
    </row>
    <row r="749">
      <c r="B749" s="2"/>
      <c r="C749" s="2"/>
      <c r="D749" s="2"/>
    </row>
    <row r="750">
      <c r="B750" s="2"/>
      <c r="C750" s="2"/>
      <c r="D750" s="2"/>
    </row>
    <row r="751">
      <c r="B751" s="2"/>
      <c r="C751" s="2"/>
      <c r="D751" s="2"/>
    </row>
    <row r="752">
      <c r="B752" s="2"/>
      <c r="C752" s="2"/>
      <c r="D752" s="2"/>
    </row>
    <row r="753">
      <c r="B753" s="2"/>
      <c r="C753" s="2"/>
      <c r="D753" s="2"/>
    </row>
    <row r="754">
      <c r="B754" s="2"/>
      <c r="C754" s="2"/>
      <c r="D754" s="2"/>
    </row>
    <row r="755">
      <c r="B755" s="2"/>
      <c r="C755" s="2"/>
      <c r="D755" s="2"/>
    </row>
    <row r="756">
      <c r="B756" s="2"/>
      <c r="C756" s="2"/>
      <c r="D756" s="2"/>
    </row>
    <row r="757">
      <c r="B757" s="2"/>
      <c r="C757" s="2"/>
      <c r="D757" s="2"/>
    </row>
    <row r="758">
      <c r="B758" s="2"/>
      <c r="C758" s="2"/>
      <c r="D758" s="2"/>
    </row>
    <row r="759">
      <c r="B759" s="2"/>
      <c r="C759" s="2"/>
      <c r="D759" s="2"/>
    </row>
    <row r="760">
      <c r="B760" s="2"/>
      <c r="C760" s="2"/>
      <c r="D760" s="2"/>
    </row>
    <row r="761">
      <c r="B761" s="2"/>
      <c r="C761" s="2"/>
      <c r="D761" s="2"/>
    </row>
    <row r="762">
      <c r="B762" s="2"/>
      <c r="C762" s="2"/>
      <c r="D762" s="2"/>
    </row>
    <row r="763">
      <c r="B763" s="2"/>
      <c r="C763" s="2"/>
      <c r="D763" s="2"/>
    </row>
    <row r="764">
      <c r="B764" s="2"/>
      <c r="C764" s="2"/>
      <c r="D764" s="2"/>
    </row>
    <row r="765">
      <c r="B765" s="2"/>
      <c r="C765" s="2"/>
      <c r="D765" s="2"/>
    </row>
    <row r="766">
      <c r="B766" s="2"/>
      <c r="C766" s="2"/>
      <c r="D766" s="2"/>
    </row>
    <row r="767">
      <c r="B767" s="2"/>
      <c r="C767" s="2"/>
      <c r="D767" s="2"/>
    </row>
    <row r="768">
      <c r="B768" s="2"/>
      <c r="C768" s="2"/>
      <c r="D768" s="2"/>
    </row>
    <row r="769">
      <c r="B769" s="2"/>
      <c r="C769" s="2"/>
      <c r="D769" s="2"/>
    </row>
    <row r="770">
      <c r="B770" s="2"/>
      <c r="C770" s="2"/>
      <c r="D770" s="2"/>
    </row>
    <row r="771">
      <c r="B771" s="2"/>
      <c r="C771" s="2"/>
      <c r="D771" s="2"/>
    </row>
    <row r="772">
      <c r="B772" s="2"/>
      <c r="C772" s="2"/>
      <c r="D772" s="2"/>
    </row>
    <row r="773">
      <c r="B773" s="2"/>
      <c r="C773" s="2"/>
      <c r="D773" s="2"/>
    </row>
    <row r="774">
      <c r="B774" s="2"/>
      <c r="C774" s="2"/>
      <c r="D774" s="2"/>
    </row>
    <row r="775">
      <c r="B775" s="2"/>
      <c r="C775" s="2"/>
      <c r="D775" s="2"/>
    </row>
    <row r="776">
      <c r="B776" s="2"/>
      <c r="C776" s="2"/>
      <c r="D776" s="2"/>
    </row>
    <row r="777">
      <c r="B777" s="2"/>
      <c r="C777" s="2"/>
      <c r="D777" s="2"/>
    </row>
    <row r="778">
      <c r="B778" s="2"/>
      <c r="C778" s="2"/>
      <c r="D778" s="2"/>
    </row>
    <row r="779">
      <c r="B779" s="2"/>
      <c r="C779" s="2"/>
      <c r="D779" s="2"/>
    </row>
    <row r="780">
      <c r="B780" s="2"/>
      <c r="C780" s="2"/>
      <c r="D780" s="2"/>
    </row>
    <row r="781">
      <c r="B781" s="2"/>
      <c r="C781" s="2"/>
      <c r="D781" s="2"/>
    </row>
    <row r="782">
      <c r="B782" s="2"/>
      <c r="C782" s="2"/>
      <c r="D782" s="2"/>
    </row>
    <row r="783">
      <c r="B783" s="2"/>
      <c r="C783" s="2"/>
      <c r="D783" s="2"/>
    </row>
    <row r="784">
      <c r="B784" s="2"/>
      <c r="C784" s="2"/>
      <c r="D784" s="2"/>
    </row>
    <row r="785">
      <c r="B785" s="2"/>
      <c r="C785" s="2"/>
      <c r="D785" s="2"/>
    </row>
    <row r="786">
      <c r="B786" s="2"/>
      <c r="C786" s="2"/>
      <c r="D786" s="2"/>
    </row>
    <row r="787">
      <c r="B787" s="2"/>
      <c r="C787" s="2"/>
      <c r="D787" s="2"/>
    </row>
    <row r="788">
      <c r="B788" s="2"/>
      <c r="C788" s="2"/>
      <c r="D788" s="2"/>
    </row>
    <row r="789">
      <c r="B789" s="2"/>
      <c r="C789" s="2"/>
      <c r="D789" s="2"/>
    </row>
    <row r="790">
      <c r="B790" s="2"/>
      <c r="C790" s="2"/>
      <c r="D790" s="2"/>
    </row>
    <row r="791">
      <c r="B791" s="2"/>
      <c r="C791" s="2"/>
      <c r="D791" s="2"/>
    </row>
    <row r="792">
      <c r="B792" s="2"/>
      <c r="C792" s="2"/>
      <c r="D792" s="2"/>
    </row>
    <row r="793">
      <c r="B793" s="2"/>
      <c r="C793" s="2"/>
      <c r="D793" s="2"/>
    </row>
    <row r="794">
      <c r="B794" s="2"/>
      <c r="C794" s="2"/>
      <c r="D794" s="2"/>
    </row>
    <row r="795">
      <c r="B795" s="2"/>
      <c r="C795" s="2"/>
      <c r="D795" s="2"/>
    </row>
    <row r="796">
      <c r="B796" s="2"/>
      <c r="C796" s="2"/>
      <c r="D796" s="2"/>
    </row>
    <row r="797">
      <c r="B797" s="2"/>
      <c r="C797" s="2"/>
      <c r="D797" s="2"/>
    </row>
    <row r="798">
      <c r="B798" s="2"/>
      <c r="C798" s="2"/>
      <c r="D798" s="2"/>
    </row>
    <row r="799">
      <c r="B799" s="2"/>
      <c r="C799" s="2"/>
      <c r="D799" s="2"/>
    </row>
    <row r="800">
      <c r="B800" s="2"/>
      <c r="C800" s="2"/>
      <c r="D800" s="2"/>
    </row>
    <row r="801">
      <c r="B801" s="2"/>
      <c r="C801" s="2"/>
      <c r="D801" s="2"/>
    </row>
    <row r="802">
      <c r="B802" s="2"/>
      <c r="C802" s="2"/>
      <c r="D802" s="2"/>
    </row>
    <row r="803">
      <c r="B803" s="2"/>
      <c r="C803" s="2"/>
      <c r="D803" s="2"/>
    </row>
    <row r="804">
      <c r="B804" s="2"/>
      <c r="C804" s="2"/>
      <c r="D804" s="2"/>
    </row>
    <row r="805">
      <c r="B805" s="2"/>
      <c r="C805" s="2"/>
      <c r="D805" s="2"/>
    </row>
    <row r="806">
      <c r="B806" s="2"/>
      <c r="C806" s="2"/>
      <c r="D806" s="2"/>
    </row>
    <row r="807">
      <c r="B807" s="2"/>
      <c r="C807" s="2"/>
      <c r="D807" s="2"/>
    </row>
    <row r="808">
      <c r="B808" s="2"/>
      <c r="C808" s="2"/>
      <c r="D808" s="2"/>
    </row>
    <row r="809">
      <c r="B809" s="2"/>
      <c r="C809" s="2"/>
      <c r="D809" s="2"/>
    </row>
    <row r="810">
      <c r="B810" s="2"/>
      <c r="C810" s="2"/>
      <c r="D810" s="2"/>
    </row>
    <row r="811">
      <c r="B811" s="2"/>
      <c r="C811" s="2"/>
      <c r="D811" s="2"/>
    </row>
    <row r="812">
      <c r="B812" s="2"/>
      <c r="C812" s="2"/>
      <c r="D812" s="2"/>
    </row>
    <row r="813">
      <c r="B813" s="2"/>
      <c r="C813" s="2"/>
      <c r="D813" s="2"/>
    </row>
    <row r="814">
      <c r="B814" s="2"/>
      <c r="C814" s="2"/>
      <c r="D814" s="2"/>
    </row>
    <row r="815">
      <c r="B815" s="2"/>
      <c r="C815" s="2"/>
      <c r="D815" s="2"/>
    </row>
    <row r="816">
      <c r="B816" s="2"/>
      <c r="C816" s="2"/>
      <c r="D816" s="2"/>
    </row>
    <row r="817">
      <c r="B817" s="2"/>
      <c r="C817" s="2"/>
      <c r="D817" s="2"/>
    </row>
    <row r="818">
      <c r="B818" s="2"/>
      <c r="C818" s="2"/>
      <c r="D818" s="2"/>
    </row>
    <row r="819">
      <c r="B819" s="2"/>
      <c r="C819" s="2"/>
      <c r="D819" s="2"/>
    </row>
    <row r="820">
      <c r="B820" s="2"/>
      <c r="C820" s="2"/>
      <c r="D820" s="2"/>
    </row>
    <row r="821">
      <c r="B821" s="2"/>
      <c r="C821" s="2"/>
      <c r="D821" s="2"/>
    </row>
    <row r="822">
      <c r="B822" s="2"/>
      <c r="C822" s="2"/>
      <c r="D822" s="2"/>
    </row>
    <row r="823">
      <c r="B823" s="2"/>
      <c r="C823" s="2"/>
      <c r="D823" s="2"/>
    </row>
    <row r="824">
      <c r="B824" s="2"/>
      <c r="C824" s="2"/>
      <c r="D824" s="2"/>
    </row>
    <row r="825">
      <c r="B825" s="2"/>
      <c r="C825" s="2"/>
      <c r="D825" s="2"/>
    </row>
    <row r="826">
      <c r="B826" s="2"/>
      <c r="C826" s="2"/>
      <c r="D826" s="2"/>
    </row>
    <row r="827">
      <c r="B827" s="2"/>
      <c r="C827" s="2"/>
      <c r="D827" s="2"/>
    </row>
    <row r="828">
      <c r="B828" s="2"/>
      <c r="C828" s="2"/>
      <c r="D828" s="2"/>
    </row>
    <row r="829">
      <c r="B829" s="2"/>
      <c r="C829" s="2"/>
      <c r="D829" s="2"/>
    </row>
    <row r="830">
      <c r="B830" s="2"/>
      <c r="C830" s="2"/>
      <c r="D830" s="2"/>
    </row>
    <row r="831">
      <c r="B831" s="2"/>
      <c r="C831" s="2"/>
      <c r="D831" s="2"/>
    </row>
    <row r="832">
      <c r="B832" s="2"/>
      <c r="C832" s="2"/>
      <c r="D832" s="2"/>
    </row>
    <row r="833">
      <c r="B833" s="2"/>
      <c r="C833" s="2"/>
      <c r="D833" s="2"/>
    </row>
    <row r="834">
      <c r="B834" s="2"/>
      <c r="C834" s="2"/>
      <c r="D834" s="2"/>
    </row>
    <row r="835">
      <c r="B835" s="2"/>
      <c r="C835" s="2"/>
      <c r="D835" s="2"/>
    </row>
    <row r="836">
      <c r="B836" s="2"/>
      <c r="C836" s="2"/>
      <c r="D836" s="2"/>
    </row>
    <row r="837">
      <c r="B837" s="2"/>
      <c r="C837" s="2"/>
      <c r="D837" s="2"/>
    </row>
    <row r="838">
      <c r="B838" s="2"/>
      <c r="C838" s="2"/>
      <c r="D838" s="2"/>
    </row>
    <row r="839">
      <c r="B839" s="2"/>
      <c r="C839" s="2"/>
      <c r="D839" s="2"/>
    </row>
    <row r="840">
      <c r="B840" s="2"/>
      <c r="C840" s="2"/>
      <c r="D840" s="2"/>
    </row>
    <row r="841">
      <c r="B841" s="2"/>
      <c r="C841" s="2"/>
      <c r="D841" s="2"/>
    </row>
    <row r="842">
      <c r="B842" s="2"/>
      <c r="C842" s="2"/>
      <c r="D842" s="2"/>
    </row>
    <row r="843">
      <c r="B843" s="2"/>
      <c r="C843" s="2"/>
      <c r="D843" s="2"/>
    </row>
    <row r="844">
      <c r="B844" s="2"/>
      <c r="C844" s="2"/>
      <c r="D844" s="2"/>
    </row>
    <row r="845">
      <c r="B845" s="2"/>
      <c r="C845" s="2"/>
      <c r="D845" s="2"/>
    </row>
    <row r="846">
      <c r="B846" s="2"/>
      <c r="C846" s="2"/>
      <c r="D846" s="2"/>
    </row>
    <row r="847">
      <c r="B847" s="2"/>
      <c r="C847" s="2"/>
      <c r="D847" s="2"/>
    </row>
    <row r="848">
      <c r="B848" s="2"/>
      <c r="C848" s="2"/>
      <c r="D848" s="2"/>
    </row>
    <row r="849">
      <c r="B849" s="2"/>
      <c r="C849" s="2"/>
      <c r="D849" s="2"/>
    </row>
    <row r="850">
      <c r="B850" s="2"/>
      <c r="C850" s="2"/>
      <c r="D850" s="2"/>
    </row>
    <row r="851">
      <c r="B851" s="2"/>
      <c r="C851" s="2"/>
      <c r="D851" s="2"/>
    </row>
    <row r="852">
      <c r="B852" s="2"/>
      <c r="C852" s="2"/>
      <c r="D852" s="2"/>
    </row>
    <row r="853">
      <c r="B853" s="2"/>
      <c r="C853" s="2"/>
      <c r="D853" s="2"/>
    </row>
    <row r="854">
      <c r="B854" s="2"/>
      <c r="C854" s="2"/>
      <c r="D854" s="2"/>
    </row>
    <row r="855">
      <c r="B855" s="2"/>
      <c r="C855" s="2"/>
      <c r="D855" s="2"/>
    </row>
    <row r="856">
      <c r="B856" s="2"/>
      <c r="C856" s="2"/>
      <c r="D856" s="2"/>
    </row>
    <row r="857">
      <c r="B857" s="2"/>
      <c r="C857" s="2"/>
      <c r="D857" s="2"/>
    </row>
    <row r="858">
      <c r="B858" s="2"/>
      <c r="C858" s="2"/>
      <c r="D858" s="2"/>
    </row>
    <row r="859">
      <c r="B859" s="2"/>
      <c r="C859" s="2"/>
      <c r="D859" s="2"/>
    </row>
    <row r="860">
      <c r="B860" s="2"/>
      <c r="C860" s="2"/>
      <c r="D860" s="2"/>
    </row>
    <row r="861">
      <c r="B861" s="2"/>
      <c r="C861" s="2"/>
      <c r="D861" s="2"/>
    </row>
    <row r="862">
      <c r="B862" s="2"/>
      <c r="C862" s="2"/>
      <c r="D862" s="2"/>
    </row>
    <row r="863">
      <c r="B863" s="2"/>
      <c r="C863" s="2"/>
      <c r="D863" s="2"/>
    </row>
    <row r="864">
      <c r="B864" s="2"/>
      <c r="C864" s="2"/>
      <c r="D864" s="2"/>
    </row>
    <row r="865">
      <c r="B865" s="2"/>
      <c r="C865" s="2"/>
      <c r="D865" s="2"/>
    </row>
    <row r="866">
      <c r="B866" s="2"/>
      <c r="C866" s="2"/>
      <c r="D866" s="2"/>
    </row>
    <row r="867">
      <c r="B867" s="2"/>
      <c r="C867" s="2"/>
      <c r="D867" s="2"/>
    </row>
    <row r="868">
      <c r="B868" s="2"/>
      <c r="C868" s="2"/>
      <c r="D868" s="2"/>
    </row>
    <row r="869">
      <c r="B869" s="2"/>
      <c r="C869" s="2"/>
      <c r="D869" s="2"/>
    </row>
    <row r="870">
      <c r="B870" s="2"/>
      <c r="C870" s="2"/>
      <c r="D870" s="2"/>
    </row>
    <row r="871">
      <c r="B871" s="2"/>
      <c r="C871" s="2"/>
      <c r="D871" s="2"/>
    </row>
    <row r="872">
      <c r="B872" s="2"/>
      <c r="C872" s="2"/>
      <c r="D872" s="2"/>
    </row>
    <row r="873">
      <c r="B873" s="2"/>
      <c r="C873" s="2"/>
      <c r="D873" s="2"/>
    </row>
    <row r="874">
      <c r="B874" s="2"/>
      <c r="C874" s="2"/>
      <c r="D874" s="2"/>
    </row>
    <row r="875">
      <c r="B875" s="2"/>
      <c r="C875" s="2"/>
      <c r="D875" s="2"/>
    </row>
    <row r="876">
      <c r="B876" s="2"/>
      <c r="C876" s="2"/>
      <c r="D876" s="2"/>
    </row>
    <row r="877">
      <c r="B877" s="2"/>
      <c r="C877" s="2"/>
      <c r="D877" s="2"/>
    </row>
    <row r="878">
      <c r="B878" s="2"/>
      <c r="C878" s="2"/>
      <c r="D878" s="2"/>
    </row>
    <row r="879">
      <c r="B879" s="2"/>
      <c r="C879" s="2"/>
      <c r="D879" s="2"/>
    </row>
    <row r="880">
      <c r="B880" s="2"/>
      <c r="C880" s="2"/>
      <c r="D880" s="2"/>
    </row>
    <row r="881">
      <c r="B881" s="2"/>
      <c r="C881" s="2"/>
      <c r="D881" s="2"/>
    </row>
    <row r="882">
      <c r="B882" s="2"/>
      <c r="C882" s="2"/>
      <c r="D882" s="2"/>
    </row>
    <row r="883">
      <c r="B883" s="2"/>
      <c r="C883" s="2"/>
      <c r="D883" s="2"/>
    </row>
    <row r="884">
      <c r="B884" s="2"/>
      <c r="C884" s="2"/>
      <c r="D884" s="2"/>
    </row>
    <row r="885">
      <c r="B885" s="2"/>
      <c r="C885" s="2"/>
      <c r="D885" s="2"/>
    </row>
    <row r="886">
      <c r="B886" s="2"/>
      <c r="C886" s="2"/>
      <c r="D886" s="2"/>
    </row>
    <row r="887">
      <c r="B887" s="2"/>
      <c r="C887" s="2"/>
      <c r="D887" s="2"/>
    </row>
    <row r="888">
      <c r="B888" s="2"/>
      <c r="C888" s="2"/>
      <c r="D888" s="2"/>
    </row>
    <row r="889">
      <c r="B889" s="2"/>
      <c r="C889" s="2"/>
      <c r="D889" s="2"/>
    </row>
    <row r="890">
      <c r="B890" s="2"/>
      <c r="C890" s="2"/>
      <c r="D890" s="2"/>
    </row>
    <row r="891">
      <c r="B891" s="2"/>
      <c r="C891" s="2"/>
      <c r="D891" s="2"/>
    </row>
    <row r="892">
      <c r="B892" s="2"/>
      <c r="C892" s="2"/>
      <c r="D892" s="2"/>
    </row>
    <row r="893">
      <c r="B893" s="2"/>
      <c r="C893" s="2"/>
      <c r="D893" s="2"/>
    </row>
    <row r="894">
      <c r="B894" s="2"/>
      <c r="C894" s="2"/>
      <c r="D894" s="2"/>
    </row>
    <row r="895">
      <c r="B895" s="2"/>
      <c r="C895" s="2"/>
      <c r="D895" s="2"/>
    </row>
    <row r="896">
      <c r="B896" s="2"/>
      <c r="C896" s="2"/>
      <c r="D896" s="2"/>
    </row>
    <row r="897">
      <c r="B897" s="2"/>
      <c r="C897" s="2"/>
      <c r="D897" s="2"/>
    </row>
    <row r="898">
      <c r="B898" s="2"/>
      <c r="C898" s="2"/>
      <c r="D898" s="2"/>
    </row>
    <row r="899">
      <c r="B899" s="2"/>
      <c r="C899" s="2"/>
      <c r="D899" s="2"/>
    </row>
    <row r="900">
      <c r="B900" s="2"/>
      <c r="C900" s="2"/>
      <c r="D900" s="2"/>
    </row>
    <row r="901">
      <c r="B901" s="2"/>
      <c r="C901" s="2"/>
      <c r="D901" s="2"/>
    </row>
    <row r="902">
      <c r="B902" s="2"/>
      <c r="C902" s="2"/>
      <c r="D902" s="2"/>
    </row>
    <row r="903">
      <c r="B903" s="2"/>
      <c r="C903" s="2"/>
      <c r="D903" s="2"/>
    </row>
    <row r="904">
      <c r="B904" s="2"/>
      <c r="C904" s="2"/>
      <c r="D904" s="2"/>
    </row>
    <row r="905">
      <c r="B905" s="2"/>
      <c r="C905" s="2"/>
      <c r="D905" s="2"/>
    </row>
    <row r="906">
      <c r="B906" s="2"/>
      <c r="C906" s="2"/>
      <c r="D906" s="2"/>
    </row>
    <row r="907">
      <c r="B907" s="2"/>
      <c r="C907" s="2"/>
      <c r="D907" s="2"/>
    </row>
    <row r="908">
      <c r="B908" s="2"/>
      <c r="C908" s="2"/>
      <c r="D908" s="2"/>
    </row>
    <row r="909">
      <c r="B909" s="2"/>
      <c r="C909" s="2"/>
      <c r="D909" s="2"/>
    </row>
    <row r="910">
      <c r="B910" s="2"/>
      <c r="C910" s="2"/>
      <c r="D910" s="2"/>
    </row>
    <row r="911">
      <c r="B911" s="2"/>
      <c r="C911" s="2"/>
      <c r="D911" s="2"/>
    </row>
    <row r="912">
      <c r="B912" s="2"/>
      <c r="C912" s="2"/>
      <c r="D912" s="2"/>
    </row>
    <row r="913">
      <c r="B913" s="2"/>
      <c r="C913" s="2"/>
      <c r="D913" s="2"/>
    </row>
    <row r="914">
      <c r="B914" s="2"/>
      <c r="C914" s="2"/>
      <c r="D914" s="2"/>
    </row>
    <row r="915">
      <c r="B915" s="2"/>
      <c r="C915" s="2"/>
      <c r="D915" s="2"/>
    </row>
    <row r="916">
      <c r="B916" s="2"/>
      <c r="C916" s="2"/>
      <c r="D916" s="2"/>
    </row>
    <row r="917">
      <c r="B917" s="2"/>
      <c r="C917" s="2"/>
      <c r="D917" s="2"/>
    </row>
    <row r="918">
      <c r="B918" s="2"/>
      <c r="C918" s="2"/>
      <c r="D918" s="2"/>
    </row>
    <row r="919">
      <c r="B919" s="2"/>
      <c r="C919" s="2"/>
      <c r="D919" s="2"/>
    </row>
    <row r="920">
      <c r="B920" s="2"/>
      <c r="C920" s="2"/>
      <c r="D920" s="2"/>
    </row>
    <row r="921">
      <c r="B921" s="2"/>
      <c r="C921" s="2"/>
      <c r="D921" s="2"/>
    </row>
    <row r="922">
      <c r="B922" s="2"/>
      <c r="C922" s="2"/>
      <c r="D922" s="2"/>
    </row>
    <row r="923">
      <c r="B923" s="2"/>
      <c r="C923" s="2"/>
      <c r="D923" s="2"/>
    </row>
    <row r="924">
      <c r="B924" s="2"/>
      <c r="C924" s="2"/>
      <c r="D924" s="2"/>
    </row>
    <row r="925">
      <c r="B925" s="2"/>
      <c r="C925" s="2"/>
      <c r="D925" s="2"/>
    </row>
    <row r="926">
      <c r="B926" s="2"/>
      <c r="C926" s="2"/>
      <c r="D926" s="2"/>
    </row>
    <row r="927">
      <c r="B927" s="2"/>
      <c r="C927" s="2"/>
      <c r="D927" s="2"/>
    </row>
    <row r="928">
      <c r="B928" s="2"/>
      <c r="C928" s="2"/>
      <c r="D928" s="2"/>
    </row>
    <row r="929">
      <c r="B929" s="2"/>
      <c r="C929" s="2"/>
      <c r="D929" s="2"/>
    </row>
    <row r="930">
      <c r="B930" s="2"/>
      <c r="C930" s="2"/>
      <c r="D930" s="2"/>
    </row>
    <row r="931">
      <c r="B931" s="2"/>
      <c r="C931" s="2"/>
      <c r="D931" s="2"/>
    </row>
    <row r="932">
      <c r="B932" s="2"/>
      <c r="C932" s="2"/>
      <c r="D932" s="2"/>
    </row>
    <row r="933">
      <c r="B933" s="2"/>
      <c r="C933" s="2"/>
      <c r="D933" s="2"/>
    </row>
    <row r="934">
      <c r="B934" s="2"/>
      <c r="C934" s="2"/>
      <c r="D934" s="2"/>
    </row>
    <row r="935">
      <c r="B935" s="2"/>
      <c r="C935" s="2"/>
      <c r="D935" s="2"/>
    </row>
    <row r="936">
      <c r="B936" s="2"/>
      <c r="C936" s="2"/>
      <c r="D936" s="2"/>
    </row>
    <row r="937">
      <c r="B937" s="2"/>
      <c r="C937" s="2"/>
      <c r="D937" s="2"/>
    </row>
    <row r="938">
      <c r="B938" s="2"/>
      <c r="C938" s="2"/>
      <c r="D938" s="2"/>
    </row>
    <row r="939">
      <c r="B939" s="2"/>
      <c r="C939" s="2"/>
      <c r="D939" s="2"/>
    </row>
    <row r="940">
      <c r="B940" s="2"/>
      <c r="C940" s="2"/>
      <c r="D940" s="2"/>
    </row>
    <row r="941">
      <c r="B941" s="2"/>
      <c r="C941" s="2"/>
      <c r="D941" s="2"/>
    </row>
    <row r="942">
      <c r="B942" s="2"/>
      <c r="C942" s="2"/>
      <c r="D942" s="2"/>
    </row>
    <row r="943">
      <c r="B943" s="2"/>
      <c r="C943" s="2"/>
      <c r="D943" s="2"/>
    </row>
    <row r="944">
      <c r="B944" s="2"/>
      <c r="C944" s="2"/>
      <c r="D944" s="2"/>
    </row>
    <row r="945">
      <c r="B945" s="2"/>
      <c r="C945" s="2"/>
      <c r="D945" s="2"/>
    </row>
    <row r="946">
      <c r="B946" s="2"/>
      <c r="C946" s="2"/>
      <c r="D946" s="2"/>
    </row>
    <row r="947">
      <c r="B947" s="2"/>
      <c r="C947" s="2"/>
      <c r="D947" s="2"/>
    </row>
    <row r="948">
      <c r="B948" s="2"/>
      <c r="C948" s="2"/>
      <c r="D948" s="2"/>
    </row>
    <row r="949">
      <c r="B949" s="2"/>
      <c r="C949" s="2"/>
      <c r="D949" s="2"/>
    </row>
    <row r="950">
      <c r="B950" s="2"/>
      <c r="C950" s="2"/>
      <c r="D950" s="2"/>
    </row>
    <row r="951">
      <c r="B951" s="2"/>
      <c r="C951" s="2"/>
      <c r="D951" s="2"/>
    </row>
    <row r="952">
      <c r="B952" s="2"/>
      <c r="C952" s="2"/>
      <c r="D952" s="2"/>
    </row>
    <row r="953">
      <c r="B953" s="2"/>
      <c r="C953" s="2"/>
      <c r="D953" s="2"/>
    </row>
    <row r="954">
      <c r="B954" s="2"/>
      <c r="C954" s="2"/>
      <c r="D954" s="2"/>
    </row>
    <row r="955">
      <c r="B955" s="2"/>
      <c r="C955" s="2"/>
      <c r="D955" s="2"/>
    </row>
    <row r="956">
      <c r="B956" s="2"/>
      <c r="C956" s="2"/>
      <c r="D956" s="2"/>
    </row>
    <row r="957">
      <c r="B957" s="2"/>
      <c r="C957" s="2"/>
      <c r="D957" s="2"/>
    </row>
    <row r="958">
      <c r="B958" s="2"/>
      <c r="C958" s="2"/>
      <c r="D958" s="2"/>
    </row>
    <row r="959">
      <c r="B959" s="2"/>
      <c r="C959" s="2"/>
      <c r="D959" s="2"/>
    </row>
    <row r="960">
      <c r="B960" s="2"/>
      <c r="C960" s="2"/>
      <c r="D960" s="2"/>
    </row>
    <row r="961">
      <c r="B961" s="2"/>
      <c r="C961" s="2"/>
      <c r="D961" s="2"/>
    </row>
    <row r="962">
      <c r="B962" s="2"/>
      <c r="C962" s="2"/>
      <c r="D962" s="2"/>
    </row>
    <row r="963">
      <c r="B963" s="2"/>
      <c r="C963" s="2"/>
      <c r="D963" s="2"/>
    </row>
    <row r="964">
      <c r="B964" s="2"/>
      <c r="C964" s="2"/>
      <c r="D964" s="2"/>
    </row>
    <row r="965">
      <c r="B965" s="2"/>
      <c r="C965" s="2"/>
      <c r="D965" s="2"/>
    </row>
    <row r="966">
      <c r="B966" s="2"/>
      <c r="C966" s="2"/>
      <c r="D966" s="2"/>
    </row>
    <row r="967">
      <c r="B967" s="2"/>
      <c r="C967" s="2"/>
      <c r="D967" s="2"/>
    </row>
    <row r="968">
      <c r="B968" s="2"/>
      <c r="C968" s="2"/>
      <c r="D968" s="2"/>
    </row>
    <row r="969">
      <c r="B969" s="2"/>
      <c r="C969" s="2"/>
      <c r="D969" s="2"/>
    </row>
    <row r="970">
      <c r="B970" s="2"/>
      <c r="C970" s="2"/>
      <c r="D970" s="2"/>
    </row>
    <row r="971">
      <c r="B971" s="2"/>
      <c r="C971" s="2"/>
      <c r="D971" s="2"/>
    </row>
    <row r="972">
      <c r="B972" s="2"/>
      <c r="C972" s="2"/>
      <c r="D972" s="2"/>
    </row>
    <row r="973">
      <c r="B973" s="2"/>
      <c r="C973" s="2"/>
      <c r="D973" s="2"/>
    </row>
    <row r="974">
      <c r="B974" s="2"/>
      <c r="C974" s="2"/>
      <c r="D974" s="2"/>
    </row>
    <row r="975">
      <c r="B975" s="2"/>
      <c r="C975" s="2"/>
      <c r="D975" s="2"/>
    </row>
    <row r="976">
      <c r="B976" s="2"/>
      <c r="C976" s="2"/>
      <c r="D976" s="2"/>
    </row>
    <row r="977">
      <c r="B977" s="2"/>
      <c r="C977" s="2"/>
      <c r="D977" s="2"/>
    </row>
    <row r="978">
      <c r="B978" s="2"/>
      <c r="C978" s="2"/>
      <c r="D978" s="2"/>
    </row>
    <row r="979">
      <c r="B979" s="2"/>
      <c r="C979" s="2"/>
      <c r="D979" s="2"/>
    </row>
    <row r="980">
      <c r="B980" s="2"/>
      <c r="C980" s="2"/>
      <c r="D980" s="2"/>
    </row>
    <row r="981">
      <c r="B981" s="2"/>
      <c r="C981" s="2"/>
      <c r="D981" s="2"/>
    </row>
    <row r="982">
      <c r="B982" s="2"/>
      <c r="C982" s="2"/>
      <c r="D982" s="2"/>
    </row>
    <row r="983">
      <c r="B983" s="2"/>
      <c r="C983" s="2"/>
      <c r="D983" s="2"/>
    </row>
    <row r="984">
      <c r="B984" s="2"/>
      <c r="C984" s="2"/>
      <c r="D984" s="2"/>
    </row>
    <row r="985">
      <c r="B985" s="2"/>
      <c r="C985" s="2"/>
      <c r="D985" s="2"/>
    </row>
    <row r="986">
      <c r="B986" s="2"/>
      <c r="C986" s="2"/>
      <c r="D986" s="2"/>
    </row>
    <row r="987">
      <c r="B987" s="2"/>
      <c r="C987" s="2"/>
      <c r="D987" s="2"/>
    </row>
    <row r="988">
      <c r="B988" s="2"/>
      <c r="C988" s="2"/>
      <c r="D988" s="2"/>
    </row>
    <row r="989">
      <c r="B989" s="2"/>
      <c r="C989" s="2"/>
      <c r="D989" s="2"/>
    </row>
    <row r="990">
      <c r="B990" s="2"/>
      <c r="C990" s="2"/>
      <c r="D990" s="2"/>
    </row>
    <row r="991">
      <c r="B991" s="2"/>
      <c r="C991" s="2"/>
      <c r="D991" s="2"/>
    </row>
    <row r="992">
      <c r="B992" s="2"/>
      <c r="C992" s="2"/>
      <c r="D992" s="2"/>
    </row>
    <row r="993">
      <c r="B993" s="2"/>
      <c r="C993" s="2"/>
      <c r="D993" s="2"/>
    </row>
    <row r="994">
      <c r="B994" s="2"/>
      <c r="C994" s="2"/>
      <c r="D994" s="2"/>
    </row>
    <row r="995">
      <c r="B995" s="2"/>
      <c r="C995" s="2"/>
      <c r="D995" s="2"/>
    </row>
    <row r="996">
      <c r="B996" s="2"/>
      <c r="C996" s="2"/>
      <c r="D996" s="2"/>
    </row>
    <row r="997">
      <c r="B997" s="2"/>
      <c r="C997" s="2"/>
      <c r="D997" s="2"/>
    </row>
    <row r="998">
      <c r="B998" s="2"/>
      <c r="C998" s="2"/>
      <c r="D998" s="2"/>
    </row>
    <row r="999">
      <c r="B999" s="2"/>
      <c r="C999" s="2"/>
      <c r="D999" s="2"/>
    </row>
    <row r="1000">
      <c r="B1000" s="2"/>
      <c r="C1000" s="2"/>
      <c r="D1000" s="2"/>
    </row>
  </sheetData>
  <autoFilter ref="$A$3:$E$23">
    <sortState ref="A3:E23">
      <sortCondition descending="1" ref="B3:B23"/>
    </sortState>
  </autoFilter>
  <conditionalFormatting sqref="D4:D23">
    <cfRule type="cellIs" dxfId="0" priority="1" stopIfTrue="1" operator="greaterThan">
      <formula>10</formula>
    </cfRule>
  </conditionalFormatting>
  <conditionalFormatting sqref="D4:D23">
    <cfRule type="cellIs" dxfId="1" priority="2" stopIfTrue="1" operator="lessThan">
      <formula>-7</formula>
    </cfRule>
  </conditionalFormatting>
  <conditionalFormatting sqref="D4:D23">
    <cfRule type="cellIs" dxfId="2" priority="3" stopIfTrue="1" operator="lessThan">
      <formula>0</formula>
    </cfRule>
  </conditionalFormatting>
  <conditionalFormatting sqref="D4:D23">
    <cfRule type="cellIs" dxfId="3" priority="4" stopIfTrue="1" operator="greaterThan">
      <formula>0</formula>
    </cfRule>
  </conditionalFormatting>
  <conditionalFormatting sqref="D4:D23">
    <cfRule type="cellIs" dxfId="4" priority="5" stopIfTrue="1" operator="greaterThan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4.75"/>
    <col customWidth="1" min="4" max="4" width="15.7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5.5"/>
    <col customWidth="1" min="12" max="12" width="15.75"/>
    <col customWidth="1" min="13" max="13" width="18.63"/>
    <col customWidth="1" min="14" max="14" width="13.5"/>
    <col customWidth="1" min="15" max="15" width="27.25"/>
    <col customWidth="1" min="19" max="19" width="46.13"/>
    <col customWidth="1" min="21" max="21" width="18.63"/>
    <col customWidth="1" min="22" max="22" width="13.5"/>
    <col customWidth="1" min="23" max="23" width="27.25"/>
    <col customWidth="1" min="27" max="27" width="46.13"/>
    <col customWidth="1" min="29" max="29" width="18.63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50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50" t="s">
        <v>41</v>
      </c>
    </row>
    <row r="3">
      <c r="A3" s="22" t="s">
        <v>349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3" t="s">
        <v>308</v>
      </c>
      <c r="J3" s="23">
        <v>1.000007424E9</v>
      </c>
      <c r="K3" s="23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1442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1442</v>
      </c>
      <c r="Z3" s="26"/>
      <c r="AA3" s="22" t="s">
        <v>1443</v>
      </c>
      <c r="AB3" s="24" t="s">
        <v>68</v>
      </c>
      <c r="AC3" s="22" t="s">
        <v>105</v>
      </c>
      <c r="AD3" s="26"/>
      <c r="AE3" s="26"/>
    </row>
    <row r="4">
      <c r="A4" s="22" t="s">
        <v>1444</v>
      </c>
      <c r="B4" s="23">
        <v>1.000013332E9</v>
      </c>
      <c r="C4" s="23" t="s">
        <v>1445</v>
      </c>
      <c r="D4" s="24" t="s">
        <v>101</v>
      </c>
      <c r="E4" s="22" t="s">
        <v>1446</v>
      </c>
      <c r="F4" s="24">
        <v>0.0993</v>
      </c>
      <c r="G4" s="24"/>
      <c r="I4" s="23" t="s">
        <v>361</v>
      </c>
      <c r="J4" s="23">
        <v>1.000049138E9</v>
      </c>
      <c r="K4" s="23" t="s">
        <v>741</v>
      </c>
      <c r="L4" s="24" t="s">
        <v>642</v>
      </c>
      <c r="M4" s="23" t="s">
        <v>728</v>
      </c>
      <c r="N4" s="24">
        <v>0.00127</v>
      </c>
      <c r="O4" s="24"/>
      <c r="Q4" s="22" t="s">
        <v>1447</v>
      </c>
      <c r="R4" s="26"/>
      <c r="S4" s="22" t="s">
        <v>1448</v>
      </c>
      <c r="T4" s="24" t="s">
        <v>110</v>
      </c>
      <c r="U4" s="22" t="s">
        <v>603</v>
      </c>
      <c r="V4" s="26"/>
      <c r="W4" s="26"/>
      <c r="Y4" s="22" t="s">
        <v>1447</v>
      </c>
      <c r="Z4" s="26"/>
      <c r="AA4" s="22" t="s">
        <v>1448</v>
      </c>
      <c r="AB4" s="24" t="s">
        <v>110</v>
      </c>
      <c r="AC4" s="22" t="s">
        <v>603</v>
      </c>
      <c r="AD4" s="26"/>
      <c r="AE4" s="26"/>
    </row>
    <row r="5">
      <c r="A5" s="22" t="s">
        <v>1449</v>
      </c>
      <c r="B5" s="23">
        <v>1.000013332E9</v>
      </c>
      <c r="C5" s="23" t="s">
        <v>1445</v>
      </c>
      <c r="D5" s="24" t="s">
        <v>101</v>
      </c>
      <c r="E5" s="22" t="s">
        <v>1446</v>
      </c>
      <c r="F5" s="24">
        <v>0.0993</v>
      </c>
      <c r="G5" s="24"/>
      <c r="I5" s="23" t="s">
        <v>781</v>
      </c>
      <c r="J5" s="23">
        <v>1.000007728E9</v>
      </c>
      <c r="K5" s="23" t="s">
        <v>109</v>
      </c>
      <c r="L5" s="24" t="s">
        <v>110</v>
      </c>
      <c r="M5" s="23" t="s">
        <v>111</v>
      </c>
      <c r="N5" s="24">
        <v>3.8E-4</v>
      </c>
      <c r="O5" s="24"/>
      <c r="Q5" s="22" t="s">
        <v>1450</v>
      </c>
      <c r="R5" s="26"/>
      <c r="S5" s="22" t="s">
        <v>1451</v>
      </c>
      <c r="T5" s="24" t="s">
        <v>68</v>
      </c>
      <c r="U5" s="22" t="s">
        <v>631</v>
      </c>
      <c r="V5" s="26"/>
      <c r="W5" s="26"/>
      <c r="Y5" s="22" t="s">
        <v>1450</v>
      </c>
      <c r="Z5" s="26"/>
      <c r="AA5" s="22" t="s">
        <v>1451</v>
      </c>
      <c r="AB5" s="24" t="s">
        <v>68</v>
      </c>
      <c r="AC5" s="22" t="s">
        <v>631</v>
      </c>
      <c r="AD5" s="26"/>
      <c r="AE5" s="26"/>
    </row>
    <row r="6">
      <c r="A6" s="22" t="s">
        <v>1452</v>
      </c>
      <c r="B6" s="23">
        <v>1.000045645E9</v>
      </c>
      <c r="C6" s="23" t="s">
        <v>1242</v>
      </c>
      <c r="D6" s="24" t="s">
        <v>1243</v>
      </c>
      <c r="E6" s="22" t="s">
        <v>1244</v>
      </c>
      <c r="F6" s="24">
        <v>0.15</v>
      </c>
      <c r="G6" s="24"/>
      <c r="I6" s="23" t="s">
        <v>789</v>
      </c>
      <c r="J6" s="23">
        <v>1.000007728E9</v>
      </c>
      <c r="K6" s="23" t="s">
        <v>109</v>
      </c>
      <c r="L6" s="24" t="s">
        <v>110</v>
      </c>
      <c r="M6" s="23" t="s">
        <v>111</v>
      </c>
      <c r="N6" s="24">
        <v>3.8E-4</v>
      </c>
      <c r="O6" s="24"/>
      <c r="Q6" s="22" t="s">
        <v>1453</v>
      </c>
      <c r="R6" s="26"/>
      <c r="S6" s="22" t="s">
        <v>1454</v>
      </c>
      <c r="T6" s="24" t="s">
        <v>1185</v>
      </c>
      <c r="U6" s="22" t="s">
        <v>1455</v>
      </c>
      <c r="V6" s="26"/>
      <c r="W6" s="26"/>
      <c r="Y6" s="22" t="s">
        <v>1453</v>
      </c>
      <c r="Z6" s="26"/>
      <c r="AA6" s="22" t="s">
        <v>1454</v>
      </c>
      <c r="AB6" s="24" t="s">
        <v>1185</v>
      </c>
      <c r="AC6" s="22" t="s">
        <v>1455</v>
      </c>
      <c r="AD6" s="26"/>
      <c r="AE6" s="26"/>
    </row>
    <row r="7">
      <c r="A7" s="22" t="s">
        <v>1456</v>
      </c>
      <c r="B7" s="23">
        <v>1.000030344E9</v>
      </c>
      <c r="C7" s="23" t="s">
        <v>1457</v>
      </c>
      <c r="D7" s="24" t="s">
        <v>110</v>
      </c>
      <c r="E7" s="22" t="s">
        <v>512</v>
      </c>
      <c r="F7" s="24">
        <v>0.019</v>
      </c>
      <c r="G7" s="24"/>
      <c r="I7" s="23" t="s">
        <v>806</v>
      </c>
      <c r="J7" s="23">
        <v>1.000007728E9</v>
      </c>
      <c r="K7" s="23" t="s">
        <v>109</v>
      </c>
      <c r="L7" s="24" t="s">
        <v>110</v>
      </c>
      <c r="M7" s="23" t="s">
        <v>111</v>
      </c>
      <c r="N7" s="24">
        <v>3.8E-4</v>
      </c>
      <c r="O7" s="24"/>
    </row>
    <row r="8">
      <c r="A8" s="22" t="s">
        <v>1458</v>
      </c>
      <c r="B8" s="23">
        <v>1.000043487E9</v>
      </c>
      <c r="C8" s="23" t="s">
        <v>615</v>
      </c>
      <c r="D8" s="24" t="s">
        <v>110</v>
      </c>
      <c r="E8" s="22" t="s">
        <v>616</v>
      </c>
      <c r="F8" s="24">
        <v>0.036</v>
      </c>
      <c r="G8" s="24"/>
      <c r="I8" s="23" t="s">
        <v>930</v>
      </c>
      <c r="J8" s="23">
        <v>1.00001288E9</v>
      </c>
      <c r="K8" s="23" t="s">
        <v>498</v>
      </c>
      <c r="L8" s="24" t="s">
        <v>110</v>
      </c>
      <c r="M8" s="23" t="s">
        <v>499</v>
      </c>
      <c r="N8" s="24">
        <v>3.8E-4</v>
      </c>
      <c r="O8" s="24"/>
      <c r="U8" s="21" t="s">
        <v>65</v>
      </c>
      <c r="V8" s="27">
        <f t="shared" ref="V8:W8" si="1">SUM(V3:V6)</f>
        <v>0</v>
      </c>
      <c r="W8" s="27">
        <f t="shared" si="1"/>
        <v>0</v>
      </c>
      <c r="AC8" s="21" t="s">
        <v>65</v>
      </c>
      <c r="AD8" s="27">
        <f t="shared" ref="AD8:AE8" si="2">SUM(AD3:AD6)</f>
        <v>0</v>
      </c>
      <c r="AE8" s="27">
        <f t="shared" si="2"/>
        <v>0</v>
      </c>
    </row>
    <row r="9">
      <c r="A9" s="22" t="s">
        <v>1459</v>
      </c>
      <c r="B9" s="23">
        <v>1.000007728E9</v>
      </c>
      <c r="C9" s="23" t="s">
        <v>146</v>
      </c>
      <c r="D9" s="24" t="s">
        <v>110</v>
      </c>
      <c r="E9" s="22" t="s">
        <v>111</v>
      </c>
      <c r="F9" s="24">
        <v>0.0088</v>
      </c>
      <c r="G9" s="24"/>
      <c r="I9" s="23" t="s">
        <v>931</v>
      </c>
      <c r="J9" s="23">
        <v>1.00001288E9</v>
      </c>
      <c r="K9" s="23" t="s">
        <v>498</v>
      </c>
      <c r="L9" s="24" t="s">
        <v>110</v>
      </c>
      <c r="M9" s="23" t="s">
        <v>499</v>
      </c>
      <c r="N9" s="24">
        <v>3.8E-4</v>
      </c>
      <c r="O9" s="24"/>
    </row>
    <row r="10">
      <c r="A10" s="22" t="s">
        <v>1460</v>
      </c>
      <c r="B10" s="23">
        <v>1.000007728E9</v>
      </c>
      <c r="C10" s="23" t="s">
        <v>146</v>
      </c>
      <c r="D10" s="24" t="s">
        <v>110</v>
      </c>
      <c r="E10" s="22" t="s">
        <v>111</v>
      </c>
      <c r="F10" s="24">
        <v>0.0088</v>
      </c>
      <c r="G10" s="24"/>
      <c r="I10" s="23" t="s">
        <v>937</v>
      </c>
      <c r="J10" s="23">
        <v>1.000007728E9</v>
      </c>
      <c r="K10" s="23" t="s">
        <v>109</v>
      </c>
      <c r="L10" s="24" t="s">
        <v>110</v>
      </c>
      <c r="M10" s="23" t="s">
        <v>111</v>
      </c>
      <c r="N10" s="24">
        <v>3.8E-4</v>
      </c>
      <c r="O10" s="24"/>
    </row>
    <row r="11">
      <c r="A11" s="22" t="s">
        <v>1461</v>
      </c>
      <c r="B11" s="23">
        <v>1.000039102E9</v>
      </c>
      <c r="C11" s="23" t="s">
        <v>1462</v>
      </c>
      <c r="D11" s="58" t="s">
        <v>1463</v>
      </c>
      <c r="E11" s="59" t="s">
        <v>1464</v>
      </c>
      <c r="F11" s="24">
        <v>1.22</v>
      </c>
      <c r="G11" s="24"/>
      <c r="I11" s="23" t="s">
        <v>939</v>
      </c>
      <c r="J11" s="23">
        <v>1.000007728E9</v>
      </c>
      <c r="K11" s="23" t="s">
        <v>109</v>
      </c>
      <c r="L11" s="24" t="s">
        <v>110</v>
      </c>
      <c r="M11" s="23" t="s">
        <v>111</v>
      </c>
      <c r="N11" s="24">
        <v>3.8E-4</v>
      </c>
      <c r="O11" s="24"/>
    </row>
    <row r="12">
      <c r="I12" s="23" t="s">
        <v>949</v>
      </c>
      <c r="J12" s="23">
        <v>1.000030344E9</v>
      </c>
      <c r="K12" s="23" t="s">
        <v>1246</v>
      </c>
      <c r="L12" s="24" t="s">
        <v>110</v>
      </c>
      <c r="M12" s="23" t="s">
        <v>512</v>
      </c>
      <c r="N12" s="24">
        <v>3.8E-4</v>
      </c>
      <c r="O12" s="24"/>
    </row>
    <row r="13">
      <c r="E13" s="21" t="s">
        <v>65</v>
      </c>
      <c r="F13" s="27">
        <f t="shared" ref="F13:G13" si="3">SUM(F3:F11)</f>
        <v>1.6582</v>
      </c>
      <c r="G13" s="27">
        <f t="shared" si="3"/>
        <v>0</v>
      </c>
      <c r="I13" s="23" t="s">
        <v>950</v>
      </c>
      <c r="J13" s="23">
        <v>1.000043487E9</v>
      </c>
      <c r="K13" s="23" t="s">
        <v>1267</v>
      </c>
      <c r="L13" s="24" t="s">
        <v>110</v>
      </c>
      <c r="M13" s="23" t="s">
        <v>1268</v>
      </c>
      <c r="N13" s="24">
        <v>4.1E-4</v>
      </c>
      <c r="O13" s="24"/>
    </row>
    <row r="14">
      <c r="I14" s="23" t="s">
        <v>1234</v>
      </c>
      <c r="J14" s="23">
        <v>5.00222007E8</v>
      </c>
      <c r="K14" s="23" t="s">
        <v>100</v>
      </c>
      <c r="L14" s="24" t="s">
        <v>101</v>
      </c>
      <c r="M14" s="23" t="s">
        <v>1372</v>
      </c>
      <c r="N14" s="24">
        <v>0.0097</v>
      </c>
      <c r="O14" s="24"/>
    </row>
    <row r="15">
      <c r="I15" s="23" t="s">
        <v>1465</v>
      </c>
      <c r="J15" s="23">
        <v>5.00222007E8</v>
      </c>
      <c r="K15" s="23" t="s">
        <v>100</v>
      </c>
      <c r="L15" s="24" t="s">
        <v>101</v>
      </c>
      <c r="M15" s="23" t="s">
        <v>1372</v>
      </c>
      <c r="N15" s="24">
        <v>0.0097</v>
      </c>
      <c r="O15" s="24"/>
    </row>
    <row r="16">
      <c r="I16" s="23" t="s">
        <v>1466</v>
      </c>
      <c r="J16" s="23">
        <v>1.00001334E9</v>
      </c>
      <c r="K16" s="23" t="s">
        <v>1467</v>
      </c>
      <c r="L16" s="24" t="s">
        <v>110</v>
      </c>
      <c r="M16" s="23" t="s">
        <v>1468</v>
      </c>
      <c r="N16" s="24">
        <v>0.0118</v>
      </c>
      <c r="O16" s="24"/>
    </row>
    <row r="17">
      <c r="I17" s="23" t="s">
        <v>1469</v>
      </c>
      <c r="J17" s="23">
        <v>1.000039102E9</v>
      </c>
      <c r="K17" s="23" t="s">
        <v>1470</v>
      </c>
      <c r="L17" s="24" t="s">
        <v>1463</v>
      </c>
      <c r="M17" s="23" t="s">
        <v>1464</v>
      </c>
      <c r="N17" s="24">
        <v>0.80614</v>
      </c>
      <c r="O17" s="24"/>
    </row>
    <row r="19">
      <c r="M19" s="21" t="s">
        <v>65</v>
      </c>
      <c r="N19" s="27">
        <f t="shared" ref="N19:O19" si="4">SUM(N3:N17)</f>
        <v>0.8429</v>
      </c>
      <c r="O19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11">
    <cfRule type="expression" dxfId="5" priority="1">
      <formula>ISEVEN(ROW())</formula>
    </cfRule>
  </conditionalFormatting>
  <conditionalFormatting sqref="I3:O17">
    <cfRule type="expression" dxfId="5" priority="2">
      <formula>ISEVEN(ROW())</formula>
    </cfRule>
  </conditionalFormatting>
  <conditionalFormatting sqref="Q3:W6 Y3:AE6">
    <cfRule type="expression" dxfId="5" priority="3">
      <formula>ISEVEN(ROW())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38"/>
    <col customWidth="1" min="4" max="4" width="11.88"/>
    <col customWidth="1" min="5" max="5" width="20.13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58.38"/>
    <col customWidth="1" min="12" max="12" width="11.5"/>
    <col customWidth="1" min="13" max="13" width="19.88"/>
    <col customWidth="1" min="14" max="14" width="13.5"/>
    <col customWidth="1" min="15" max="15" width="27.25"/>
    <col customWidth="1" min="19" max="19" width="39.0"/>
    <col customWidth="1" min="20" max="20" width="23.25"/>
    <col customWidth="1" min="21" max="21" width="19.63"/>
    <col customWidth="1" min="22" max="22" width="13.5"/>
    <col customWidth="1" min="23" max="23" width="27.25"/>
    <col customWidth="1" min="27" max="27" width="57.0"/>
    <col customWidth="1" min="28" max="28" width="15.75"/>
    <col customWidth="1" min="29" max="29" width="24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1148</v>
      </c>
      <c r="B3" s="23">
        <v>1.000019711E9</v>
      </c>
      <c r="C3" s="23" t="s">
        <v>1471</v>
      </c>
      <c r="D3" s="24" t="s">
        <v>358</v>
      </c>
      <c r="E3" s="22" t="s">
        <v>1472</v>
      </c>
      <c r="F3" s="24">
        <v>0.01</v>
      </c>
      <c r="G3" s="24"/>
      <c r="I3" s="22" t="s">
        <v>1473</v>
      </c>
      <c r="J3" s="22">
        <v>1.000007424E9</v>
      </c>
      <c r="K3" s="22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1474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1401</v>
      </c>
      <c r="Z3" s="26"/>
      <c r="AA3" s="22" t="s">
        <v>1475</v>
      </c>
      <c r="AB3" s="24" t="s">
        <v>1463</v>
      </c>
      <c r="AC3" s="22" t="s">
        <v>1476</v>
      </c>
      <c r="AD3" s="26"/>
      <c r="AE3" s="26"/>
    </row>
    <row r="4">
      <c r="A4" s="22" t="s">
        <v>1153</v>
      </c>
      <c r="B4" s="23">
        <v>1.000022051E9</v>
      </c>
      <c r="C4" s="23" t="s">
        <v>1477</v>
      </c>
      <c r="D4" s="24" t="s">
        <v>358</v>
      </c>
      <c r="E4" s="22" t="s">
        <v>1478</v>
      </c>
      <c r="F4" s="24">
        <v>0.0137</v>
      </c>
      <c r="G4" s="24"/>
      <c r="I4" s="22" t="s">
        <v>1479</v>
      </c>
      <c r="J4" s="22">
        <v>1.000019711E9</v>
      </c>
      <c r="K4" s="22" t="s">
        <v>727</v>
      </c>
      <c r="L4" s="24" t="s">
        <v>642</v>
      </c>
      <c r="M4" s="23" t="s">
        <v>728</v>
      </c>
      <c r="N4" s="24">
        <v>0.00127</v>
      </c>
      <c r="O4" s="24"/>
      <c r="Q4" s="22" t="s">
        <v>1480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49</v>
      </c>
      <c r="Z4" s="26"/>
      <c r="AA4" s="22" t="s">
        <v>1481</v>
      </c>
      <c r="AB4" s="24" t="s">
        <v>91</v>
      </c>
      <c r="AC4" s="22" t="s">
        <v>1482</v>
      </c>
      <c r="AD4" s="26"/>
      <c r="AE4" s="26"/>
    </row>
    <row r="5">
      <c r="A5" s="22" t="s">
        <v>1158</v>
      </c>
      <c r="B5" s="23">
        <v>1.000022051E9</v>
      </c>
      <c r="C5" s="23" t="s">
        <v>1477</v>
      </c>
      <c r="D5" s="24" t="s">
        <v>358</v>
      </c>
      <c r="E5" s="22" t="s">
        <v>1478</v>
      </c>
      <c r="F5" s="24">
        <v>0.0137</v>
      </c>
      <c r="G5" s="24"/>
      <c r="I5" s="22" t="s">
        <v>1483</v>
      </c>
      <c r="J5" s="22">
        <v>1.000019711E9</v>
      </c>
      <c r="K5" s="22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1484</v>
      </c>
      <c r="R5" s="26"/>
      <c r="S5" s="22" t="s">
        <v>1443</v>
      </c>
      <c r="T5" s="24" t="s">
        <v>68</v>
      </c>
      <c r="U5" s="22" t="s">
        <v>105</v>
      </c>
      <c r="V5" s="26"/>
      <c r="W5" s="26"/>
      <c r="Y5" s="22" t="s">
        <v>1022</v>
      </c>
      <c r="Z5" s="26"/>
      <c r="AA5" s="22" t="s">
        <v>1485</v>
      </c>
      <c r="AB5" s="24" t="s">
        <v>1364</v>
      </c>
      <c r="AC5" s="22" t="s">
        <v>1486</v>
      </c>
      <c r="AD5" s="26"/>
      <c r="AE5" s="26"/>
    </row>
    <row r="6">
      <c r="A6" s="22" t="s">
        <v>988</v>
      </c>
      <c r="B6" s="23">
        <v>1.000022051E9</v>
      </c>
      <c r="C6" s="23" t="s">
        <v>1477</v>
      </c>
      <c r="D6" s="24" t="s">
        <v>358</v>
      </c>
      <c r="E6" s="22" t="s">
        <v>1478</v>
      </c>
      <c r="F6" s="24">
        <v>0.0137</v>
      </c>
      <c r="G6" s="24"/>
      <c r="I6" s="22" t="s">
        <v>1487</v>
      </c>
      <c r="J6" s="22">
        <v>1.000019711E9</v>
      </c>
      <c r="K6" s="22" t="s">
        <v>727</v>
      </c>
      <c r="L6" s="24" t="s">
        <v>642</v>
      </c>
      <c r="M6" s="23" t="s">
        <v>728</v>
      </c>
      <c r="N6" s="24">
        <v>0.00127</v>
      </c>
      <c r="O6" s="24"/>
      <c r="Q6" s="22" t="s">
        <v>1488</v>
      </c>
      <c r="R6" s="26"/>
      <c r="S6" s="22" t="s">
        <v>1443</v>
      </c>
      <c r="T6" s="24" t="s">
        <v>68</v>
      </c>
      <c r="U6" s="22" t="s">
        <v>105</v>
      </c>
      <c r="V6" s="26"/>
      <c r="W6" s="26"/>
      <c r="Y6" s="22" t="s">
        <v>342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1160</v>
      </c>
      <c r="B7" s="23">
        <v>1.000022051E9</v>
      </c>
      <c r="C7" s="23" t="s">
        <v>1477</v>
      </c>
      <c r="D7" s="24" t="s">
        <v>358</v>
      </c>
      <c r="E7" s="22" t="s">
        <v>1478</v>
      </c>
      <c r="F7" s="24">
        <v>0.0137</v>
      </c>
      <c r="G7" s="24"/>
      <c r="I7" s="22" t="s">
        <v>227</v>
      </c>
      <c r="J7" s="22">
        <v>1.0000488E9</v>
      </c>
      <c r="K7" s="22" t="s">
        <v>1489</v>
      </c>
      <c r="L7" s="24" t="s">
        <v>68</v>
      </c>
      <c r="M7" s="23" t="s">
        <v>1490</v>
      </c>
      <c r="N7" s="24">
        <v>0.0019</v>
      </c>
      <c r="O7" s="24"/>
      <c r="Q7" s="22" t="s">
        <v>1491</v>
      </c>
      <c r="R7" s="26"/>
      <c r="S7" s="22" t="s">
        <v>1443</v>
      </c>
      <c r="T7" s="24" t="s">
        <v>68</v>
      </c>
      <c r="U7" s="22" t="s">
        <v>105</v>
      </c>
      <c r="V7" s="26"/>
      <c r="W7" s="26"/>
      <c r="Y7" s="22" t="s">
        <v>344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993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229</v>
      </c>
      <c r="J8" s="22">
        <v>1.000048795E9</v>
      </c>
      <c r="K8" s="22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1492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347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1493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231</v>
      </c>
      <c r="J9" s="22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1494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348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1495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241</v>
      </c>
      <c r="J10" s="22">
        <v>1.000011307E9</v>
      </c>
      <c r="K10" s="22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1496</v>
      </c>
      <c r="R10" s="26"/>
      <c r="S10" s="22" t="s">
        <v>1443</v>
      </c>
      <c r="T10" s="24" t="s">
        <v>68</v>
      </c>
      <c r="U10" s="22" t="s">
        <v>105</v>
      </c>
      <c r="V10" s="26"/>
      <c r="W10" s="26"/>
      <c r="Y10" s="22" t="s">
        <v>349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1497</v>
      </c>
      <c r="B11" s="23">
        <v>1.000019708E9</v>
      </c>
      <c r="C11" s="23" t="s">
        <v>709</v>
      </c>
      <c r="D11" s="24" t="s">
        <v>427</v>
      </c>
      <c r="E11" s="22" t="s">
        <v>710</v>
      </c>
      <c r="F11" s="24">
        <v>0.0791</v>
      </c>
      <c r="G11" s="24"/>
      <c r="I11" s="22" t="s">
        <v>247</v>
      </c>
      <c r="J11" s="22">
        <v>1.000012868E9</v>
      </c>
      <c r="K11" s="22" t="s">
        <v>1498</v>
      </c>
      <c r="L11" s="24" t="s">
        <v>358</v>
      </c>
      <c r="M11" s="23" t="s">
        <v>1499</v>
      </c>
      <c r="N11" s="24">
        <v>0.0055</v>
      </c>
      <c r="O11" s="24"/>
      <c r="Q11" s="22" t="s">
        <v>1500</v>
      </c>
      <c r="R11" s="26"/>
      <c r="S11" s="22" t="s">
        <v>1443</v>
      </c>
      <c r="T11" s="24" t="s">
        <v>68</v>
      </c>
      <c r="U11" s="22" t="s">
        <v>105</v>
      </c>
      <c r="V11" s="26"/>
      <c r="W11" s="26"/>
      <c r="Y11" s="22" t="s">
        <v>350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1501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249</v>
      </c>
      <c r="J12" s="22">
        <v>1.000007424E9</v>
      </c>
      <c r="K12" s="22" t="s">
        <v>67</v>
      </c>
      <c r="L12" s="24" t="s">
        <v>68</v>
      </c>
      <c r="M12" s="23" t="s">
        <v>69</v>
      </c>
      <c r="N12" s="24">
        <v>8.4E-4</v>
      </c>
      <c r="O12" s="24"/>
      <c r="Q12" s="22" t="s">
        <v>1502</v>
      </c>
      <c r="R12" s="26"/>
      <c r="S12" s="22" t="s">
        <v>1443</v>
      </c>
      <c r="T12" s="24" t="s">
        <v>68</v>
      </c>
      <c r="U12" s="22" t="s">
        <v>105</v>
      </c>
      <c r="V12" s="26"/>
      <c r="W12" s="26"/>
      <c r="Y12" s="22" t="s">
        <v>351</v>
      </c>
      <c r="Z12" s="26"/>
      <c r="AA12" s="22" t="s">
        <v>1282</v>
      </c>
      <c r="AB12" s="24" t="s">
        <v>427</v>
      </c>
      <c r="AC12" s="22" t="s">
        <v>1283</v>
      </c>
      <c r="AD12" s="26"/>
      <c r="AE12" s="26"/>
    </row>
    <row r="13">
      <c r="A13" s="22" t="s">
        <v>1503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251</v>
      </c>
      <c r="J13" s="22">
        <v>1.000007424E9</v>
      </c>
      <c r="K13" s="22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1504</v>
      </c>
      <c r="R13" s="26"/>
      <c r="S13" s="22" t="s">
        <v>1443</v>
      </c>
      <c r="T13" s="24" t="s">
        <v>68</v>
      </c>
      <c r="U13" s="22" t="s">
        <v>105</v>
      </c>
      <c r="V13" s="26"/>
      <c r="W13" s="26"/>
      <c r="Y13" s="22" t="s">
        <v>352</v>
      </c>
      <c r="Z13" s="26"/>
      <c r="AA13" s="22" t="s">
        <v>1282</v>
      </c>
      <c r="AB13" s="24" t="s">
        <v>427</v>
      </c>
      <c r="AC13" s="22" t="s">
        <v>1283</v>
      </c>
      <c r="AD13" s="26"/>
      <c r="AE13" s="26"/>
    </row>
    <row r="14">
      <c r="A14" s="22" t="s">
        <v>1505</v>
      </c>
      <c r="B14" s="23">
        <v>1.000019711E9</v>
      </c>
      <c r="C14" s="23" t="s">
        <v>1471</v>
      </c>
      <c r="D14" s="24" t="s">
        <v>358</v>
      </c>
      <c r="E14" s="22" t="s">
        <v>1472</v>
      </c>
      <c r="F14" s="24">
        <v>0.01</v>
      </c>
      <c r="G14" s="24"/>
      <c r="I14" s="22" t="s">
        <v>273</v>
      </c>
      <c r="J14" s="22">
        <v>1.000049139E9</v>
      </c>
      <c r="K14" s="22" t="s">
        <v>1506</v>
      </c>
      <c r="L14" s="24" t="s">
        <v>358</v>
      </c>
      <c r="M14" s="23" t="s">
        <v>1478</v>
      </c>
      <c r="N14" s="24">
        <v>0.0012</v>
      </c>
      <c r="O14" s="24"/>
      <c r="Q14" s="22" t="s">
        <v>1507</v>
      </c>
      <c r="R14" s="26"/>
      <c r="S14" s="22" t="s">
        <v>1443</v>
      </c>
      <c r="T14" s="24" t="s">
        <v>68</v>
      </c>
      <c r="U14" s="22" t="s">
        <v>105</v>
      </c>
      <c r="V14" s="26"/>
      <c r="W14" s="26"/>
      <c r="Y14" s="22" t="s">
        <v>353</v>
      </c>
      <c r="Z14" s="26"/>
      <c r="AA14" s="22" t="s">
        <v>1282</v>
      </c>
      <c r="AB14" s="24" t="s">
        <v>427</v>
      </c>
      <c r="AC14" s="22" t="s">
        <v>1283</v>
      </c>
      <c r="AD14" s="26"/>
      <c r="AE14" s="26"/>
    </row>
    <row r="15">
      <c r="A15" s="22" t="s">
        <v>350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274</v>
      </c>
      <c r="J15" s="22">
        <v>1.000049139E9</v>
      </c>
      <c r="K15" s="22" t="s">
        <v>1506</v>
      </c>
      <c r="L15" s="24" t="s">
        <v>358</v>
      </c>
      <c r="M15" s="23" t="s">
        <v>1478</v>
      </c>
      <c r="N15" s="24">
        <v>0.0012</v>
      </c>
      <c r="O15" s="24"/>
      <c r="Q15" s="22" t="s">
        <v>1508</v>
      </c>
      <c r="R15" s="26"/>
      <c r="S15" s="22" t="s">
        <v>1509</v>
      </c>
      <c r="T15" s="24" t="s">
        <v>269</v>
      </c>
      <c r="U15" s="22" t="s">
        <v>270</v>
      </c>
      <c r="V15" s="26"/>
      <c r="W15" s="26"/>
      <c r="Y15" s="22" t="s">
        <v>354</v>
      </c>
      <c r="Z15" s="26"/>
      <c r="AA15" s="22" t="s">
        <v>1282</v>
      </c>
      <c r="AB15" s="24" t="s">
        <v>427</v>
      </c>
      <c r="AC15" s="22" t="s">
        <v>1283</v>
      </c>
      <c r="AD15" s="26"/>
      <c r="AE15" s="26"/>
    </row>
    <row r="16">
      <c r="A16" s="22" t="s">
        <v>351</v>
      </c>
      <c r="B16" s="23">
        <v>1.000022521E9</v>
      </c>
      <c r="C16" s="23" t="s">
        <v>1510</v>
      </c>
      <c r="D16" s="24" t="s">
        <v>358</v>
      </c>
      <c r="E16" s="22" t="s">
        <v>1511</v>
      </c>
      <c r="F16" s="24">
        <v>0.023</v>
      </c>
      <c r="G16" s="24"/>
      <c r="I16" s="22" t="s">
        <v>278</v>
      </c>
      <c r="J16" s="22">
        <v>1.000049139E9</v>
      </c>
      <c r="K16" s="22" t="s">
        <v>1506</v>
      </c>
      <c r="L16" s="24" t="s">
        <v>358</v>
      </c>
      <c r="M16" s="23" t="s">
        <v>1478</v>
      </c>
      <c r="N16" s="24">
        <v>0.0012</v>
      </c>
      <c r="O16" s="24"/>
      <c r="Q16" s="22" t="s">
        <v>1512</v>
      </c>
      <c r="R16" s="26"/>
      <c r="S16" s="22" t="s">
        <v>1509</v>
      </c>
      <c r="T16" s="24" t="s">
        <v>269</v>
      </c>
      <c r="U16" s="22" t="s">
        <v>270</v>
      </c>
      <c r="V16" s="26"/>
      <c r="W16" s="26"/>
      <c r="Y16" s="22" t="s">
        <v>1513</v>
      </c>
      <c r="Z16" s="26"/>
      <c r="AA16" s="22" t="s">
        <v>1514</v>
      </c>
      <c r="AB16" s="24" t="s">
        <v>68</v>
      </c>
      <c r="AC16" s="22" t="s">
        <v>787</v>
      </c>
      <c r="AD16" s="26"/>
      <c r="AE16" s="26"/>
    </row>
    <row r="17">
      <c r="A17" s="22" t="s">
        <v>352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279</v>
      </c>
      <c r="J17" s="22">
        <v>1.000049139E9</v>
      </c>
      <c r="K17" s="22" t="s">
        <v>1506</v>
      </c>
      <c r="L17" s="24" t="s">
        <v>358</v>
      </c>
      <c r="M17" s="23" t="s">
        <v>1478</v>
      </c>
      <c r="N17" s="24">
        <v>0.0012</v>
      </c>
      <c r="O17" s="24"/>
      <c r="Q17" s="22" t="s">
        <v>1515</v>
      </c>
      <c r="R17" s="26"/>
      <c r="S17" s="22" t="s">
        <v>1509</v>
      </c>
      <c r="T17" s="24" t="s">
        <v>269</v>
      </c>
      <c r="U17" s="22" t="s">
        <v>270</v>
      </c>
      <c r="V17" s="26"/>
      <c r="W17" s="26"/>
      <c r="Y17" s="22" t="s">
        <v>927</v>
      </c>
      <c r="Z17" s="26"/>
      <c r="AA17" s="22" t="s">
        <v>1514</v>
      </c>
      <c r="AB17" s="24" t="s">
        <v>68</v>
      </c>
      <c r="AC17" s="22" t="s">
        <v>787</v>
      </c>
      <c r="AD17" s="26"/>
      <c r="AE17" s="26"/>
    </row>
    <row r="18">
      <c r="A18" s="22" t="s">
        <v>353</v>
      </c>
      <c r="B18" s="23">
        <v>1.000030359E9</v>
      </c>
      <c r="C18" s="23" t="s">
        <v>97</v>
      </c>
      <c r="D18" s="24" t="s">
        <v>68</v>
      </c>
      <c r="E18" s="22" t="s">
        <v>98</v>
      </c>
      <c r="F18" s="24">
        <v>0.017</v>
      </c>
      <c r="G18" s="24"/>
      <c r="I18" s="22" t="s">
        <v>280</v>
      </c>
      <c r="J18" s="22">
        <v>1.000013359E9</v>
      </c>
      <c r="K18" s="22" t="s">
        <v>1516</v>
      </c>
      <c r="L18" s="24" t="s">
        <v>389</v>
      </c>
      <c r="M18" s="23" t="s">
        <v>1517</v>
      </c>
      <c r="N18" s="24">
        <v>0.0137</v>
      </c>
      <c r="O18" s="24"/>
      <c r="Q18" s="22" t="s">
        <v>1518</v>
      </c>
      <c r="R18" s="26"/>
      <c r="S18" s="22" t="s">
        <v>1509</v>
      </c>
      <c r="T18" s="24" t="s">
        <v>269</v>
      </c>
      <c r="U18" s="22" t="s">
        <v>270</v>
      </c>
      <c r="V18" s="26"/>
      <c r="W18" s="26"/>
      <c r="Y18" s="22" t="s">
        <v>930</v>
      </c>
      <c r="Z18" s="26"/>
      <c r="AA18" s="22" t="s">
        <v>1514</v>
      </c>
      <c r="AB18" s="24" t="s">
        <v>68</v>
      </c>
      <c r="AC18" s="22" t="s">
        <v>787</v>
      </c>
      <c r="AD18" s="26"/>
      <c r="AE18" s="26"/>
    </row>
    <row r="19">
      <c r="A19" s="22" t="s">
        <v>354</v>
      </c>
      <c r="B19" s="23">
        <v>1.000019711E9</v>
      </c>
      <c r="C19" s="23" t="s">
        <v>1471</v>
      </c>
      <c r="D19" s="24" t="s">
        <v>358</v>
      </c>
      <c r="E19" s="22" t="s">
        <v>1472</v>
      </c>
      <c r="F19" s="24">
        <v>0.01</v>
      </c>
      <c r="G19" s="24"/>
      <c r="I19" s="22" t="s">
        <v>871</v>
      </c>
      <c r="J19" s="22">
        <v>1.000048809E9</v>
      </c>
      <c r="K19" s="22" t="s">
        <v>571</v>
      </c>
      <c r="L19" s="24" t="s">
        <v>572</v>
      </c>
      <c r="M19" s="23" t="s">
        <v>573</v>
      </c>
      <c r="N19" s="24">
        <v>0.13979</v>
      </c>
      <c r="O19" s="24"/>
      <c r="Q19" s="22" t="s">
        <v>1519</v>
      </c>
      <c r="R19" s="26"/>
      <c r="S19" s="22" t="s">
        <v>1520</v>
      </c>
      <c r="T19" s="24" t="s">
        <v>358</v>
      </c>
      <c r="U19" s="22" t="s">
        <v>359</v>
      </c>
      <c r="V19" s="26"/>
      <c r="W19" s="26"/>
      <c r="Y19" s="22" t="s">
        <v>931</v>
      </c>
      <c r="Z19" s="26"/>
      <c r="AA19" s="22" t="s">
        <v>1514</v>
      </c>
      <c r="AB19" s="24" t="s">
        <v>68</v>
      </c>
      <c r="AC19" s="22" t="s">
        <v>787</v>
      </c>
      <c r="AD19" s="26"/>
      <c r="AE19" s="26"/>
    </row>
    <row r="20">
      <c r="A20" s="22" t="s">
        <v>355</v>
      </c>
      <c r="B20" s="23">
        <v>1.000019708E9</v>
      </c>
      <c r="C20" s="23" t="s">
        <v>709</v>
      </c>
      <c r="D20" s="24" t="s">
        <v>427</v>
      </c>
      <c r="E20" s="22" t="s">
        <v>710</v>
      </c>
      <c r="F20" s="24">
        <v>0.0791</v>
      </c>
      <c r="G20" s="24"/>
      <c r="I20" s="22" t="s">
        <v>874</v>
      </c>
      <c r="J20" s="22">
        <v>1.00004881E9</v>
      </c>
      <c r="K20" s="22" t="s">
        <v>1521</v>
      </c>
      <c r="L20" s="24" t="s">
        <v>572</v>
      </c>
      <c r="M20" s="23" t="s">
        <v>1522</v>
      </c>
      <c r="N20" s="24">
        <v>0.11183</v>
      </c>
      <c r="O20" s="24"/>
      <c r="Q20" s="22" t="s">
        <v>1523</v>
      </c>
      <c r="R20" s="26"/>
      <c r="S20" s="22" t="s">
        <v>1520</v>
      </c>
      <c r="T20" s="24" t="s">
        <v>358</v>
      </c>
      <c r="U20" s="22" t="s">
        <v>359</v>
      </c>
      <c r="V20" s="26"/>
      <c r="W20" s="26"/>
      <c r="Y20" s="22" t="s">
        <v>934</v>
      </c>
      <c r="Z20" s="26"/>
      <c r="AA20" s="22" t="s">
        <v>1514</v>
      </c>
      <c r="AB20" s="24" t="s">
        <v>68</v>
      </c>
      <c r="AC20" s="22" t="s">
        <v>787</v>
      </c>
      <c r="AD20" s="26"/>
      <c r="AE20" s="26"/>
    </row>
    <row r="21">
      <c r="A21" s="22" t="s">
        <v>1524</v>
      </c>
      <c r="B21" s="23">
        <v>1.000030359E9</v>
      </c>
      <c r="C21" s="23" t="s">
        <v>97</v>
      </c>
      <c r="D21" s="24" t="s">
        <v>68</v>
      </c>
      <c r="E21" s="22" t="s">
        <v>98</v>
      </c>
      <c r="F21" s="24">
        <v>0.017</v>
      </c>
      <c r="G21" s="24"/>
      <c r="I21" s="22" t="s">
        <v>1525</v>
      </c>
      <c r="J21" s="22">
        <v>1.000020949E9</v>
      </c>
      <c r="K21" s="22" t="s">
        <v>90</v>
      </c>
      <c r="L21" s="24" t="s">
        <v>91</v>
      </c>
      <c r="M21" s="23">
        <v>7.44231121E8</v>
      </c>
      <c r="N21" s="24">
        <v>0.21</v>
      </c>
      <c r="O21" s="24"/>
      <c r="Q21" s="22" t="s">
        <v>1526</v>
      </c>
      <c r="R21" s="26"/>
      <c r="S21" s="22" t="s">
        <v>1527</v>
      </c>
      <c r="T21" s="24" t="s">
        <v>358</v>
      </c>
      <c r="U21" s="23" t="s">
        <v>1528</v>
      </c>
      <c r="V21" s="26"/>
      <c r="W21" s="26"/>
      <c r="Y21" s="22" t="s">
        <v>937</v>
      </c>
      <c r="Z21" s="26"/>
      <c r="AA21" s="22" t="s">
        <v>1514</v>
      </c>
      <c r="AB21" s="24" t="s">
        <v>68</v>
      </c>
      <c r="AC21" s="22" t="s">
        <v>787</v>
      </c>
      <c r="AD21" s="26"/>
      <c r="AE21" s="26"/>
    </row>
    <row r="22">
      <c r="A22" s="22" t="s">
        <v>1529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1530</v>
      </c>
      <c r="J22" s="22">
        <v>1.000020949E9</v>
      </c>
      <c r="K22" s="22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780</v>
      </c>
      <c r="R22" s="26"/>
      <c r="S22" s="22" t="s">
        <v>1531</v>
      </c>
      <c r="T22" s="24" t="s">
        <v>91</v>
      </c>
      <c r="U22" s="23">
        <v>7.42792651E8</v>
      </c>
      <c r="V22" s="26"/>
      <c r="W22" s="26"/>
      <c r="Y22" s="22" t="s">
        <v>355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1532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1533</v>
      </c>
      <c r="J23" s="22">
        <v>1.000034326E9</v>
      </c>
      <c r="K23" s="22" t="s">
        <v>1534</v>
      </c>
      <c r="L23" s="24" t="s">
        <v>91</v>
      </c>
      <c r="M23" s="23">
        <v>7.427927112E9</v>
      </c>
      <c r="N23" s="24">
        <v>0.032</v>
      </c>
      <c r="O23" s="24"/>
      <c r="Q23" s="22" t="s">
        <v>788</v>
      </c>
      <c r="R23" s="26"/>
      <c r="S23" s="22" t="s">
        <v>1531</v>
      </c>
      <c r="T23" s="24" t="s">
        <v>91</v>
      </c>
      <c r="U23" s="23">
        <v>7.42792651E8</v>
      </c>
      <c r="V23" s="26"/>
      <c r="W23" s="26"/>
      <c r="Y23" s="22" t="s">
        <v>1524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1535</v>
      </c>
      <c r="B24" s="23">
        <v>1.000037745E9</v>
      </c>
      <c r="C24" s="23" t="s">
        <v>1032</v>
      </c>
      <c r="D24" s="24" t="s">
        <v>358</v>
      </c>
      <c r="E24" s="22" t="s">
        <v>1033</v>
      </c>
      <c r="F24" s="24">
        <v>0.039</v>
      </c>
      <c r="G24" s="24"/>
      <c r="I24" s="22" t="s">
        <v>1536</v>
      </c>
      <c r="J24" s="22">
        <v>1.000048815E9</v>
      </c>
      <c r="K24" s="22" t="s">
        <v>1537</v>
      </c>
      <c r="L24" s="24" t="s">
        <v>1065</v>
      </c>
      <c r="M24" s="23" t="s">
        <v>1538</v>
      </c>
      <c r="N24" s="24">
        <v>0.90977</v>
      </c>
      <c r="O24" s="24"/>
      <c r="Q24" s="22" t="s">
        <v>1239</v>
      </c>
      <c r="R24" s="26"/>
      <c r="S24" s="22" t="s">
        <v>1531</v>
      </c>
      <c r="T24" s="24" t="s">
        <v>91</v>
      </c>
      <c r="U24" s="23">
        <v>7.42792651E8</v>
      </c>
      <c r="V24" s="26"/>
      <c r="W24" s="26"/>
      <c r="Y24" s="22" t="s">
        <v>1529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1539</v>
      </c>
      <c r="B25" s="23">
        <v>1.000037745E9</v>
      </c>
      <c r="C25" s="23" t="s">
        <v>1032</v>
      </c>
      <c r="D25" s="24" t="s">
        <v>358</v>
      </c>
      <c r="E25" s="22" t="s">
        <v>1033</v>
      </c>
      <c r="F25" s="24">
        <v>0.039</v>
      </c>
      <c r="G25" s="24"/>
      <c r="I25" s="22" t="s">
        <v>802</v>
      </c>
      <c r="J25" s="22">
        <v>1.000012862E9</v>
      </c>
      <c r="K25" s="22" t="s">
        <v>125</v>
      </c>
      <c r="L25" s="24" t="s">
        <v>110</v>
      </c>
      <c r="M25" s="23" t="s">
        <v>126</v>
      </c>
      <c r="N25" s="24">
        <v>3.0E-4</v>
      </c>
      <c r="O25" s="24"/>
      <c r="Q25" s="22" t="s">
        <v>1540</v>
      </c>
      <c r="R25" s="26"/>
      <c r="S25" s="22" t="s">
        <v>1531</v>
      </c>
      <c r="T25" s="24" t="s">
        <v>91</v>
      </c>
      <c r="U25" s="23">
        <v>7.42792651E8</v>
      </c>
      <c r="V25" s="26"/>
      <c r="W25" s="26"/>
      <c r="Y25" s="22" t="s">
        <v>1532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1541</v>
      </c>
      <c r="B26" s="23">
        <v>1.00004928E9</v>
      </c>
      <c r="C26" s="23" t="s">
        <v>1542</v>
      </c>
      <c r="D26" s="24" t="s">
        <v>358</v>
      </c>
      <c r="E26" s="22" t="s">
        <v>1543</v>
      </c>
      <c r="F26" s="24">
        <v>0.0772</v>
      </c>
      <c r="G26" s="24"/>
      <c r="I26" s="22" t="s">
        <v>958</v>
      </c>
      <c r="J26" s="22">
        <v>1.000023819E9</v>
      </c>
      <c r="K26" s="22" t="s">
        <v>132</v>
      </c>
      <c r="L26" s="24" t="s">
        <v>110</v>
      </c>
      <c r="M26" s="23" t="s">
        <v>133</v>
      </c>
      <c r="N26" s="24">
        <v>4.1E-4</v>
      </c>
      <c r="O26" s="24"/>
      <c r="Q26" s="22" t="s">
        <v>1525</v>
      </c>
      <c r="R26" s="26"/>
      <c r="S26" s="22" t="s">
        <v>1531</v>
      </c>
      <c r="T26" s="24" t="s">
        <v>91</v>
      </c>
      <c r="U26" s="23">
        <v>7.42792651E8</v>
      </c>
      <c r="V26" s="26"/>
      <c r="W26" s="26"/>
      <c r="Y26" s="22" t="s">
        <v>1148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1544</v>
      </c>
      <c r="B27" s="23">
        <v>1.000040478E9</v>
      </c>
      <c r="C27" s="23" t="s">
        <v>1545</v>
      </c>
      <c r="D27" s="60" t="s">
        <v>91</v>
      </c>
      <c r="E27" s="66">
        <v>7.4423367E8</v>
      </c>
      <c r="F27" s="24" t="s">
        <v>424</v>
      </c>
      <c r="G27" s="24"/>
      <c r="I27" s="22" t="s">
        <v>1546</v>
      </c>
      <c r="J27" s="22">
        <v>1.000012862E9</v>
      </c>
      <c r="K27" s="22" t="s">
        <v>125</v>
      </c>
      <c r="L27" s="24" t="s">
        <v>110</v>
      </c>
      <c r="M27" s="23" t="s">
        <v>126</v>
      </c>
      <c r="N27" s="24">
        <v>3.0E-4</v>
      </c>
      <c r="O27" s="24"/>
      <c r="Q27" s="22" t="s">
        <v>1530</v>
      </c>
      <c r="R27" s="26"/>
      <c r="S27" s="22" t="s">
        <v>1531</v>
      </c>
      <c r="T27" s="24" t="s">
        <v>91</v>
      </c>
      <c r="U27" s="23">
        <v>7.42792651E8</v>
      </c>
      <c r="V27" s="26"/>
      <c r="W27" s="26"/>
      <c r="Y27" s="22" t="s">
        <v>1153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1547</v>
      </c>
      <c r="B28" s="23">
        <v>1.000040478E9</v>
      </c>
      <c r="C28" s="23" t="s">
        <v>1545</v>
      </c>
      <c r="D28" s="60" t="s">
        <v>91</v>
      </c>
      <c r="E28" s="66">
        <v>7.4423367E8</v>
      </c>
      <c r="F28" s="24" t="s">
        <v>424</v>
      </c>
      <c r="G28" s="24"/>
      <c r="I28" s="22" t="s">
        <v>1548</v>
      </c>
      <c r="J28" s="22">
        <v>1.000007728E9</v>
      </c>
      <c r="K28" s="22" t="s">
        <v>109</v>
      </c>
      <c r="L28" s="24" t="s">
        <v>110</v>
      </c>
      <c r="M28" s="23" t="s">
        <v>111</v>
      </c>
      <c r="N28" s="24">
        <v>3.8E-4</v>
      </c>
      <c r="O28" s="24"/>
      <c r="Q28" s="22" t="s">
        <v>1549</v>
      </c>
      <c r="R28" s="26"/>
      <c r="S28" s="22" t="s">
        <v>1531</v>
      </c>
      <c r="T28" s="24" t="s">
        <v>91</v>
      </c>
      <c r="U28" s="23">
        <v>7.42792651E8</v>
      </c>
      <c r="V28" s="26"/>
      <c r="W28" s="26"/>
      <c r="Y28" s="22" t="s">
        <v>1158</v>
      </c>
      <c r="Z28" s="26"/>
      <c r="AA28" s="22" t="s">
        <v>1443</v>
      </c>
      <c r="AB28" s="24" t="s">
        <v>68</v>
      </c>
      <c r="AC28" s="22" t="s">
        <v>105</v>
      </c>
      <c r="AD28" s="26"/>
      <c r="AE28" s="26"/>
    </row>
    <row r="29">
      <c r="A29" s="22" t="s">
        <v>1550</v>
      </c>
      <c r="B29" s="23">
        <v>1.000048179E9</v>
      </c>
      <c r="C29" s="23" t="s">
        <v>1551</v>
      </c>
      <c r="D29" s="24" t="s">
        <v>580</v>
      </c>
      <c r="E29" s="22" t="s">
        <v>1552</v>
      </c>
      <c r="F29" s="24">
        <v>0.197</v>
      </c>
      <c r="G29" s="24"/>
      <c r="I29" s="22" t="s">
        <v>1553</v>
      </c>
      <c r="J29" s="22">
        <v>1.000007728E9</v>
      </c>
      <c r="K29" s="22" t="s">
        <v>109</v>
      </c>
      <c r="L29" s="24" t="s">
        <v>110</v>
      </c>
      <c r="M29" s="23" t="s">
        <v>111</v>
      </c>
      <c r="N29" s="24">
        <v>3.8E-4</v>
      </c>
      <c r="O29" s="24"/>
      <c r="Q29" s="22" t="s">
        <v>792</v>
      </c>
      <c r="R29" s="26"/>
      <c r="S29" s="22" t="s">
        <v>1531</v>
      </c>
      <c r="T29" s="24" t="s">
        <v>91</v>
      </c>
      <c r="U29" s="23">
        <v>7.42792651E8</v>
      </c>
      <c r="V29" s="26"/>
      <c r="W29" s="26"/>
      <c r="Y29" s="22" t="s">
        <v>988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1554</v>
      </c>
      <c r="B30" s="23">
        <v>1.000045694E9</v>
      </c>
      <c r="C30" s="23" t="s">
        <v>579</v>
      </c>
      <c r="D30" s="24" t="s">
        <v>580</v>
      </c>
      <c r="E30" s="22" t="s">
        <v>581</v>
      </c>
      <c r="F30" s="24">
        <v>0.435</v>
      </c>
      <c r="G30" s="24"/>
      <c r="I30" s="22" t="s">
        <v>910</v>
      </c>
      <c r="J30" s="22">
        <v>1.00002041E9</v>
      </c>
      <c r="K30" s="22" t="s">
        <v>119</v>
      </c>
      <c r="L30" s="24" t="s">
        <v>110</v>
      </c>
      <c r="M30" s="23" t="s">
        <v>120</v>
      </c>
      <c r="N30" s="24">
        <v>4.1E-4</v>
      </c>
      <c r="O30" s="24"/>
      <c r="Q30" s="22" t="s">
        <v>1555</v>
      </c>
      <c r="R30" s="26"/>
      <c r="S30" s="22" t="s">
        <v>1531</v>
      </c>
      <c r="T30" s="24" t="s">
        <v>91</v>
      </c>
      <c r="U30" s="23">
        <v>7.42792651E8</v>
      </c>
      <c r="V30" s="26"/>
      <c r="W30" s="26"/>
      <c r="Y30" s="22" t="s">
        <v>1160</v>
      </c>
      <c r="Z30" s="26"/>
      <c r="AA30" s="22" t="s">
        <v>1282</v>
      </c>
      <c r="AB30" s="24" t="s">
        <v>427</v>
      </c>
      <c r="AC30" s="22" t="s">
        <v>1283</v>
      </c>
      <c r="AD30" s="26"/>
      <c r="AE30" s="26"/>
    </row>
    <row r="31">
      <c r="A31" s="22" t="s">
        <v>1556</v>
      </c>
      <c r="B31" s="23">
        <v>5.00101001E8</v>
      </c>
      <c r="C31" s="23" t="s">
        <v>116</v>
      </c>
      <c r="D31" s="24" t="s">
        <v>101</v>
      </c>
      <c r="E31" s="22" t="s">
        <v>117</v>
      </c>
      <c r="F31" s="24">
        <v>0.0098</v>
      </c>
      <c r="G31" s="24"/>
      <c r="I31" s="22" t="s">
        <v>538</v>
      </c>
      <c r="J31" s="22">
        <v>1.000012862E9</v>
      </c>
      <c r="K31" s="22" t="s">
        <v>125</v>
      </c>
      <c r="L31" s="24" t="s">
        <v>110</v>
      </c>
      <c r="M31" s="23" t="s">
        <v>126</v>
      </c>
      <c r="N31" s="24">
        <v>3.0E-4</v>
      </c>
      <c r="O31" s="24"/>
      <c r="Q31" s="22" t="s">
        <v>1557</v>
      </c>
      <c r="R31" s="26"/>
      <c r="S31" s="22" t="s">
        <v>1531</v>
      </c>
      <c r="T31" s="24" t="s">
        <v>91</v>
      </c>
      <c r="U31" s="23">
        <v>7.42792651E8</v>
      </c>
      <c r="V31" s="26"/>
      <c r="W31" s="26"/>
      <c r="Y31" s="22" t="s">
        <v>993</v>
      </c>
      <c r="Z31" s="26"/>
      <c r="AA31" s="22" t="s">
        <v>1282</v>
      </c>
      <c r="AB31" s="24" t="s">
        <v>427</v>
      </c>
      <c r="AC31" s="22" t="s">
        <v>1283</v>
      </c>
      <c r="AD31" s="26"/>
      <c r="AE31" s="26"/>
    </row>
    <row r="32">
      <c r="A32" s="22" t="s">
        <v>1558</v>
      </c>
      <c r="B32" s="23">
        <v>1.000038697E9</v>
      </c>
      <c r="C32" s="23" t="s">
        <v>1041</v>
      </c>
      <c r="D32" s="24" t="s">
        <v>110</v>
      </c>
      <c r="E32" s="22" t="s">
        <v>1042</v>
      </c>
      <c r="F32" s="24">
        <v>0.595</v>
      </c>
      <c r="G32" s="24"/>
      <c r="I32" s="22" t="s">
        <v>539</v>
      </c>
      <c r="J32" s="22">
        <v>1.000019674E9</v>
      </c>
      <c r="K32" s="22" t="s">
        <v>1559</v>
      </c>
      <c r="L32" s="24" t="s">
        <v>110</v>
      </c>
      <c r="M32" s="23" t="s">
        <v>1560</v>
      </c>
      <c r="N32" s="24">
        <v>4.1E-4</v>
      </c>
      <c r="O32" s="24"/>
      <c r="Q32" s="22" t="s">
        <v>1072</v>
      </c>
      <c r="R32" s="26"/>
      <c r="S32" s="22" t="s">
        <v>786</v>
      </c>
      <c r="T32" s="24" t="s">
        <v>68</v>
      </c>
      <c r="U32" s="22" t="s">
        <v>787</v>
      </c>
      <c r="V32" s="26"/>
      <c r="W32" s="26"/>
      <c r="Y32" s="22" t="s">
        <v>939</v>
      </c>
      <c r="Z32" s="26"/>
      <c r="AA32" s="22" t="s">
        <v>1514</v>
      </c>
      <c r="AB32" s="24" t="s">
        <v>68</v>
      </c>
      <c r="AC32" s="22" t="s">
        <v>787</v>
      </c>
      <c r="AD32" s="26"/>
      <c r="AE32" s="26"/>
    </row>
    <row r="33">
      <c r="A33" s="22" t="s">
        <v>1561</v>
      </c>
      <c r="B33" s="23">
        <v>1.000005376E9</v>
      </c>
      <c r="C33" s="23" t="s">
        <v>893</v>
      </c>
      <c r="D33" s="24" t="s">
        <v>894</v>
      </c>
      <c r="E33" s="67" t="s">
        <v>895</v>
      </c>
      <c r="F33" s="24">
        <v>0.092</v>
      </c>
      <c r="G33" s="24"/>
      <c r="I33" s="22" t="s">
        <v>1005</v>
      </c>
      <c r="J33" s="22">
        <v>1.000045375E9</v>
      </c>
      <c r="K33" s="22" t="s">
        <v>1562</v>
      </c>
      <c r="L33" s="24" t="s">
        <v>110</v>
      </c>
      <c r="M33" s="23" t="s">
        <v>200</v>
      </c>
      <c r="N33" s="24">
        <v>4.1E-4</v>
      </c>
      <c r="O33" s="24"/>
      <c r="Q33" s="22" t="s">
        <v>542</v>
      </c>
      <c r="R33" s="26"/>
      <c r="S33" s="22" t="s">
        <v>786</v>
      </c>
      <c r="T33" s="24" t="s">
        <v>68</v>
      </c>
      <c r="U33" s="22" t="s">
        <v>787</v>
      </c>
      <c r="V33" s="26"/>
      <c r="W33" s="26"/>
      <c r="Y33" s="22" t="s">
        <v>942</v>
      </c>
      <c r="Z33" s="26"/>
      <c r="AA33" s="22" t="s">
        <v>1514</v>
      </c>
      <c r="AB33" s="24" t="s">
        <v>68</v>
      </c>
      <c r="AC33" s="22" t="s">
        <v>787</v>
      </c>
      <c r="AD33" s="26"/>
      <c r="AE33" s="26"/>
    </row>
    <row r="34">
      <c r="A34" s="22" t="s">
        <v>1563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  <c r="I34" s="22" t="s">
        <v>541</v>
      </c>
      <c r="J34" s="22">
        <v>1.000039096E9</v>
      </c>
      <c r="K34" s="22" t="s">
        <v>1564</v>
      </c>
      <c r="L34" s="24" t="s">
        <v>110</v>
      </c>
      <c r="M34" s="23" t="s">
        <v>1565</v>
      </c>
      <c r="N34" s="24">
        <v>4.1E-4</v>
      </c>
      <c r="O34" s="24"/>
      <c r="Q34" s="22" t="s">
        <v>1075</v>
      </c>
      <c r="R34" s="26"/>
      <c r="S34" s="22" t="s">
        <v>786</v>
      </c>
      <c r="T34" s="24" t="s">
        <v>68</v>
      </c>
      <c r="U34" s="22" t="s">
        <v>787</v>
      </c>
      <c r="V34" s="26"/>
      <c r="W34" s="26"/>
      <c r="Y34" s="22" t="s">
        <v>945</v>
      </c>
      <c r="Z34" s="26"/>
      <c r="AA34" s="22" t="s">
        <v>1514</v>
      </c>
      <c r="AB34" s="24" t="s">
        <v>68</v>
      </c>
      <c r="AC34" s="22" t="s">
        <v>787</v>
      </c>
      <c r="AD34" s="26"/>
      <c r="AE34" s="26"/>
    </row>
    <row r="35">
      <c r="A35" s="22" t="s">
        <v>1566</v>
      </c>
      <c r="B35" s="23">
        <v>1.000046793E9</v>
      </c>
      <c r="C35" s="23" t="s">
        <v>1567</v>
      </c>
      <c r="D35" s="24" t="s">
        <v>110</v>
      </c>
      <c r="E35" s="22" t="s">
        <v>1296</v>
      </c>
      <c r="F35" s="24">
        <v>0.026</v>
      </c>
      <c r="G35" s="24"/>
      <c r="I35" s="22" t="s">
        <v>542</v>
      </c>
      <c r="J35" s="22">
        <v>1.000039096E9</v>
      </c>
      <c r="K35" s="22" t="s">
        <v>1564</v>
      </c>
      <c r="L35" s="24" t="s">
        <v>110</v>
      </c>
      <c r="M35" s="23" t="s">
        <v>1565</v>
      </c>
      <c r="N35" s="24">
        <v>4.1E-4</v>
      </c>
      <c r="O35" s="24"/>
      <c r="Q35" s="22" t="s">
        <v>543</v>
      </c>
      <c r="R35" s="26"/>
      <c r="S35" s="22" t="s">
        <v>786</v>
      </c>
      <c r="T35" s="24" t="s">
        <v>68</v>
      </c>
      <c r="U35" s="22" t="s">
        <v>787</v>
      </c>
      <c r="V35" s="26"/>
      <c r="W35" s="26"/>
      <c r="Y35" s="22" t="s">
        <v>948</v>
      </c>
      <c r="Z35" s="26"/>
      <c r="AA35" s="22" t="s">
        <v>1514</v>
      </c>
      <c r="AB35" s="24" t="s">
        <v>68</v>
      </c>
      <c r="AC35" s="22" t="s">
        <v>787</v>
      </c>
      <c r="AD35" s="26"/>
      <c r="AE35" s="26"/>
    </row>
    <row r="36">
      <c r="A36" s="22" t="s">
        <v>1568</v>
      </c>
      <c r="B36" s="23">
        <v>1.00002041E9</v>
      </c>
      <c r="C36" s="23" t="s">
        <v>1569</v>
      </c>
      <c r="D36" s="24" t="s">
        <v>110</v>
      </c>
      <c r="E36" s="22" t="s">
        <v>120</v>
      </c>
      <c r="F36" s="24">
        <v>0.029</v>
      </c>
      <c r="G36" s="24"/>
      <c r="I36" s="22" t="s">
        <v>1075</v>
      </c>
      <c r="J36" s="22">
        <v>1.00002041E9</v>
      </c>
      <c r="K36" s="22" t="s">
        <v>119</v>
      </c>
      <c r="L36" s="24" t="s">
        <v>110</v>
      </c>
      <c r="M36" s="23" t="s">
        <v>120</v>
      </c>
      <c r="N36" s="24">
        <v>4.1E-4</v>
      </c>
      <c r="O36" s="24"/>
      <c r="Q36" s="22" t="s">
        <v>544</v>
      </c>
      <c r="R36" s="26"/>
      <c r="S36" s="22" t="s">
        <v>1570</v>
      </c>
      <c r="T36" s="24" t="s">
        <v>68</v>
      </c>
      <c r="U36" s="22" t="s">
        <v>1571</v>
      </c>
      <c r="V36" s="26"/>
      <c r="W36" s="26"/>
      <c r="Y36" s="22" t="s">
        <v>949</v>
      </c>
      <c r="Z36" s="26"/>
      <c r="AA36" s="22" t="s">
        <v>1514</v>
      </c>
      <c r="AB36" s="24" t="s">
        <v>68</v>
      </c>
      <c r="AC36" s="22" t="s">
        <v>787</v>
      </c>
      <c r="AD36" s="26"/>
      <c r="AE36" s="26"/>
    </row>
    <row r="37">
      <c r="A37" s="22" t="s">
        <v>1572</v>
      </c>
      <c r="B37" s="23">
        <v>1.00002041E9</v>
      </c>
      <c r="C37" s="23" t="s">
        <v>1569</v>
      </c>
      <c r="D37" s="24" t="s">
        <v>110</v>
      </c>
      <c r="E37" s="22" t="s">
        <v>120</v>
      </c>
      <c r="F37" s="24">
        <v>0.029</v>
      </c>
      <c r="G37" s="24"/>
      <c r="I37" s="22" t="s">
        <v>1082</v>
      </c>
      <c r="J37" s="22">
        <v>1.00002041E9</v>
      </c>
      <c r="K37" s="22" t="s">
        <v>119</v>
      </c>
      <c r="L37" s="24" t="s">
        <v>110</v>
      </c>
      <c r="M37" s="23" t="s">
        <v>120</v>
      </c>
      <c r="N37" s="24">
        <v>4.1E-4</v>
      </c>
      <c r="O37" s="24"/>
      <c r="Q37" s="22" t="s">
        <v>1082</v>
      </c>
      <c r="R37" s="26"/>
      <c r="S37" s="22" t="s">
        <v>1570</v>
      </c>
      <c r="T37" s="24" t="s">
        <v>68</v>
      </c>
      <c r="U37" s="22" t="s">
        <v>1571</v>
      </c>
      <c r="V37" s="26"/>
      <c r="W37" s="26"/>
      <c r="Y37" s="22" t="s">
        <v>950</v>
      </c>
      <c r="Z37" s="26"/>
      <c r="AA37" s="22" t="s">
        <v>1514</v>
      </c>
      <c r="AB37" s="24" t="s">
        <v>68</v>
      </c>
      <c r="AC37" s="22" t="s">
        <v>787</v>
      </c>
      <c r="AD37" s="26"/>
      <c r="AE37" s="26"/>
    </row>
    <row r="38">
      <c r="A38" s="22" t="s">
        <v>1573</v>
      </c>
      <c r="B38" s="23">
        <v>1.00002041E9</v>
      </c>
      <c r="C38" s="23" t="s">
        <v>1569</v>
      </c>
      <c r="D38" s="24" t="s">
        <v>110</v>
      </c>
      <c r="E38" s="22" t="s">
        <v>120</v>
      </c>
      <c r="F38" s="24">
        <v>0.029</v>
      </c>
      <c r="G38" s="24"/>
      <c r="I38" s="22" t="s">
        <v>1100</v>
      </c>
      <c r="J38" s="22">
        <v>1.00002041E9</v>
      </c>
      <c r="K38" s="22" t="s">
        <v>119</v>
      </c>
      <c r="L38" s="24" t="s">
        <v>110</v>
      </c>
      <c r="M38" s="23" t="s">
        <v>120</v>
      </c>
      <c r="N38" s="24">
        <v>4.1E-4</v>
      </c>
      <c r="O38" s="24"/>
      <c r="Q38" s="22" t="s">
        <v>545</v>
      </c>
      <c r="R38" s="26"/>
      <c r="S38" s="22" t="s">
        <v>1574</v>
      </c>
      <c r="T38" s="24" t="s">
        <v>68</v>
      </c>
      <c r="U38" s="22" t="s">
        <v>1575</v>
      </c>
      <c r="V38" s="26"/>
      <c r="W38" s="26"/>
      <c r="Y38" s="22" t="s">
        <v>953</v>
      </c>
      <c r="Z38" s="26"/>
      <c r="AA38" s="22" t="s">
        <v>1514</v>
      </c>
      <c r="AB38" s="24" t="s">
        <v>68</v>
      </c>
      <c r="AC38" s="22" t="s">
        <v>787</v>
      </c>
      <c r="AD38" s="26"/>
      <c r="AE38" s="26"/>
    </row>
    <row r="39">
      <c r="A39" s="22" t="s">
        <v>1576</v>
      </c>
      <c r="B39" s="23">
        <v>1.00002041E9</v>
      </c>
      <c r="C39" s="23" t="s">
        <v>1569</v>
      </c>
      <c r="D39" s="24" t="s">
        <v>110</v>
      </c>
      <c r="E39" s="22" t="s">
        <v>120</v>
      </c>
      <c r="F39" s="24">
        <v>0.029</v>
      </c>
      <c r="G39" s="24"/>
      <c r="I39" s="22" t="s">
        <v>1101</v>
      </c>
      <c r="J39" s="22">
        <v>1.00001288E9</v>
      </c>
      <c r="K39" s="22" t="s">
        <v>498</v>
      </c>
      <c r="L39" s="24" t="s">
        <v>110</v>
      </c>
      <c r="M39" s="23" t="s">
        <v>499</v>
      </c>
      <c r="N39" s="24">
        <v>3.8E-4</v>
      </c>
      <c r="O39" s="24"/>
      <c r="Q39" s="22" t="s">
        <v>1086</v>
      </c>
      <c r="R39" s="26"/>
      <c r="S39" s="22" t="s">
        <v>1577</v>
      </c>
      <c r="T39" s="24" t="s">
        <v>1578</v>
      </c>
      <c r="U39" s="22" t="s">
        <v>1579</v>
      </c>
      <c r="V39" s="26"/>
      <c r="W39" s="26"/>
      <c r="Y39" s="22" t="s">
        <v>954</v>
      </c>
      <c r="Z39" s="26"/>
      <c r="AA39" s="22" t="s">
        <v>1514</v>
      </c>
      <c r="AB39" s="24" t="s">
        <v>68</v>
      </c>
      <c r="AC39" s="22" t="s">
        <v>787</v>
      </c>
      <c r="AD39" s="26"/>
      <c r="AE39" s="26"/>
    </row>
    <row r="40">
      <c r="A40" s="22" t="s">
        <v>1580</v>
      </c>
      <c r="B40" s="23">
        <v>1.000030335E9</v>
      </c>
      <c r="C40" s="23" t="s">
        <v>155</v>
      </c>
      <c r="D40" s="24" t="s">
        <v>110</v>
      </c>
      <c r="E40" s="22" t="s">
        <v>156</v>
      </c>
      <c r="F40" s="24">
        <v>0.029</v>
      </c>
      <c r="G40" s="24"/>
      <c r="I40" s="22" t="s">
        <v>552</v>
      </c>
      <c r="J40" s="22">
        <v>1.000030331E9</v>
      </c>
      <c r="K40" s="22" t="s">
        <v>1581</v>
      </c>
      <c r="L40" s="24" t="s">
        <v>110</v>
      </c>
      <c r="M40" s="23" t="s">
        <v>156</v>
      </c>
      <c r="N40" s="24">
        <v>4.1E-4</v>
      </c>
      <c r="O40" s="24"/>
      <c r="Q40" s="22" t="s">
        <v>1582</v>
      </c>
      <c r="R40" s="26"/>
      <c r="S40" s="22" t="s">
        <v>786</v>
      </c>
      <c r="T40" s="24" t="s">
        <v>68</v>
      </c>
      <c r="U40" s="22" t="s">
        <v>1583</v>
      </c>
      <c r="V40" s="26"/>
      <c r="W40" s="26"/>
      <c r="Y40" s="22" t="s">
        <v>1584</v>
      </c>
      <c r="Z40" s="26"/>
      <c r="AA40" s="22" t="s">
        <v>1443</v>
      </c>
      <c r="AB40" s="24" t="s">
        <v>68</v>
      </c>
      <c r="AC40" s="22" t="s">
        <v>105</v>
      </c>
      <c r="AD40" s="26"/>
      <c r="AE40" s="26"/>
    </row>
    <row r="41">
      <c r="A41" s="22" t="s">
        <v>1585</v>
      </c>
      <c r="B41" s="23">
        <v>1.000030335E9</v>
      </c>
      <c r="C41" s="23" t="s">
        <v>155</v>
      </c>
      <c r="D41" s="24" t="s">
        <v>110</v>
      </c>
      <c r="E41" s="22" t="s">
        <v>156</v>
      </c>
      <c r="F41" s="24">
        <v>0.029</v>
      </c>
      <c r="G41" s="24"/>
      <c r="I41" s="22" t="s">
        <v>553</v>
      </c>
      <c r="J41" s="22">
        <v>1.000030331E9</v>
      </c>
      <c r="K41" s="22" t="s">
        <v>1581</v>
      </c>
      <c r="L41" s="24" t="s">
        <v>110</v>
      </c>
      <c r="M41" s="23" t="s">
        <v>156</v>
      </c>
      <c r="N41" s="24">
        <v>4.1E-4</v>
      </c>
      <c r="O41" s="24"/>
      <c r="Q41" s="22" t="s">
        <v>1586</v>
      </c>
      <c r="R41" s="26"/>
      <c r="S41" s="22" t="s">
        <v>786</v>
      </c>
      <c r="T41" s="24" t="s">
        <v>68</v>
      </c>
      <c r="U41" s="22" t="s">
        <v>1583</v>
      </c>
      <c r="V41" s="26"/>
      <c r="W41" s="26"/>
      <c r="Y41" s="22" t="s">
        <v>1493</v>
      </c>
      <c r="Z41" s="26"/>
      <c r="AA41" s="22" t="s">
        <v>1443</v>
      </c>
      <c r="AB41" s="24" t="s">
        <v>68</v>
      </c>
      <c r="AC41" s="22" t="s">
        <v>105</v>
      </c>
      <c r="AD41" s="26"/>
      <c r="AE41" s="26"/>
    </row>
    <row r="42">
      <c r="A42" s="22" t="s">
        <v>1251</v>
      </c>
      <c r="B42" s="23">
        <v>1.000019674E9</v>
      </c>
      <c r="C42" s="23" t="s">
        <v>1587</v>
      </c>
      <c r="D42" s="24" t="s">
        <v>110</v>
      </c>
      <c r="E42" s="22" t="s">
        <v>1560</v>
      </c>
      <c r="F42" s="24">
        <v>0.029</v>
      </c>
      <c r="G42" s="24"/>
      <c r="I42" s="22" t="s">
        <v>1102</v>
      </c>
      <c r="J42" s="22">
        <v>1.000030331E9</v>
      </c>
      <c r="K42" s="22" t="s">
        <v>1581</v>
      </c>
      <c r="L42" s="24" t="s">
        <v>110</v>
      </c>
      <c r="M42" s="23" t="s">
        <v>156</v>
      </c>
      <c r="N42" s="24">
        <v>4.1E-4</v>
      </c>
      <c r="O42" s="24"/>
      <c r="Q42" s="22" t="s">
        <v>1588</v>
      </c>
      <c r="R42" s="26"/>
      <c r="S42" s="22" t="s">
        <v>786</v>
      </c>
      <c r="T42" s="24" t="s">
        <v>68</v>
      </c>
      <c r="U42" s="22" t="s">
        <v>1583</v>
      </c>
      <c r="V42" s="26"/>
      <c r="W42" s="26"/>
      <c r="Y42" s="22" t="s">
        <v>1495</v>
      </c>
      <c r="Z42" s="26"/>
      <c r="AA42" s="22" t="s">
        <v>1443</v>
      </c>
      <c r="AB42" s="24" t="s">
        <v>68</v>
      </c>
      <c r="AC42" s="22" t="s">
        <v>105</v>
      </c>
      <c r="AD42" s="26"/>
      <c r="AE42" s="26"/>
    </row>
    <row r="43">
      <c r="A43" s="22" t="s">
        <v>1059</v>
      </c>
      <c r="B43" s="23">
        <v>1.000030335E9</v>
      </c>
      <c r="C43" s="23" t="s">
        <v>155</v>
      </c>
      <c r="D43" s="24" t="s">
        <v>110</v>
      </c>
      <c r="E43" s="22" t="s">
        <v>156</v>
      </c>
      <c r="F43" s="24">
        <v>0.029</v>
      </c>
      <c r="G43" s="24"/>
      <c r="I43" s="22" t="s">
        <v>554</v>
      </c>
      <c r="J43" s="22">
        <v>1.000030331E9</v>
      </c>
      <c r="K43" s="22" t="s">
        <v>1581</v>
      </c>
      <c r="L43" s="24" t="s">
        <v>110</v>
      </c>
      <c r="M43" s="23" t="s">
        <v>156</v>
      </c>
      <c r="N43" s="24">
        <v>4.1E-4</v>
      </c>
      <c r="O43" s="24"/>
      <c r="Q43" s="22" t="s">
        <v>1589</v>
      </c>
      <c r="R43" s="26"/>
      <c r="S43" s="22" t="s">
        <v>786</v>
      </c>
      <c r="T43" s="24" t="s">
        <v>68</v>
      </c>
      <c r="U43" s="22" t="s">
        <v>1583</v>
      </c>
      <c r="V43" s="26"/>
      <c r="W43" s="26"/>
      <c r="Y43" s="22" t="s">
        <v>1497</v>
      </c>
      <c r="Z43" s="26"/>
      <c r="AA43" s="22" t="s">
        <v>1443</v>
      </c>
      <c r="AB43" s="24" t="s">
        <v>68</v>
      </c>
      <c r="AC43" s="22" t="s">
        <v>105</v>
      </c>
      <c r="AD43" s="26"/>
      <c r="AE43" s="26"/>
    </row>
    <row r="44">
      <c r="A44" s="22" t="s">
        <v>1253</v>
      </c>
      <c r="B44" s="23">
        <v>1.00003034E9</v>
      </c>
      <c r="C44" s="23" t="s">
        <v>1045</v>
      </c>
      <c r="D44" s="24" t="s">
        <v>110</v>
      </c>
      <c r="E44" s="22" t="s">
        <v>1046</v>
      </c>
      <c r="F44" s="24">
        <v>0.022</v>
      </c>
      <c r="G44" s="24"/>
      <c r="I44" s="22" t="s">
        <v>556</v>
      </c>
      <c r="J44" s="22">
        <v>1.00004879E9</v>
      </c>
      <c r="K44" s="22" t="s">
        <v>591</v>
      </c>
      <c r="L44" s="24" t="s">
        <v>110</v>
      </c>
      <c r="M44" s="23" t="s">
        <v>592</v>
      </c>
      <c r="N44" s="24">
        <v>0.0016</v>
      </c>
      <c r="O44" s="24"/>
      <c r="Q44" s="22" t="s">
        <v>1590</v>
      </c>
      <c r="R44" s="26"/>
      <c r="S44" s="22" t="s">
        <v>1591</v>
      </c>
      <c r="T44" s="24" t="s">
        <v>68</v>
      </c>
      <c r="U44" s="22" t="s">
        <v>1592</v>
      </c>
      <c r="V44" s="26"/>
      <c r="W44" s="26"/>
      <c r="Y44" s="22" t="s">
        <v>955</v>
      </c>
      <c r="Z44" s="26"/>
      <c r="AA44" s="22" t="s">
        <v>1593</v>
      </c>
      <c r="AB44" s="24" t="s">
        <v>68</v>
      </c>
      <c r="AC44" s="22" t="s">
        <v>1594</v>
      </c>
      <c r="AD44" s="26"/>
      <c r="AE44" s="26"/>
    </row>
    <row r="45">
      <c r="A45" s="22" t="s">
        <v>1393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I45" s="22" t="s">
        <v>557</v>
      </c>
      <c r="J45" s="22">
        <v>1.00004879E9</v>
      </c>
      <c r="K45" s="22" t="s">
        <v>591</v>
      </c>
      <c r="L45" s="24" t="s">
        <v>110</v>
      </c>
      <c r="M45" s="23" t="s">
        <v>592</v>
      </c>
      <c r="N45" s="24">
        <v>0.0016</v>
      </c>
      <c r="O45" s="24"/>
      <c r="Q45" s="22" t="s">
        <v>1060</v>
      </c>
      <c r="R45" s="26"/>
      <c r="S45" s="22" t="s">
        <v>1595</v>
      </c>
      <c r="T45" s="24" t="s">
        <v>413</v>
      </c>
      <c r="U45" s="22" t="s">
        <v>1596</v>
      </c>
      <c r="V45" s="26"/>
      <c r="W45" s="26"/>
      <c r="Y45" s="22" t="s">
        <v>958</v>
      </c>
      <c r="Z45" s="26"/>
      <c r="AA45" s="22" t="s">
        <v>1593</v>
      </c>
      <c r="AB45" s="24" t="s">
        <v>68</v>
      </c>
      <c r="AC45" s="22" t="s">
        <v>1594</v>
      </c>
      <c r="AD45" s="26"/>
      <c r="AE45" s="26"/>
    </row>
    <row r="46">
      <c r="A46" s="22" t="s">
        <v>1397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  <c r="I46" s="22" t="s">
        <v>598</v>
      </c>
      <c r="J46" s="22">
        <v>1.000045375E9</v>
      </c>
      <c r="K46" s="22" t="s">
        <v>1562</v>
      </c>
      <c r="L46" s="24" t="s">
        <v>110</v>
      </c>
      <c r="M46" s="23" t="s">
        <v>200</v>
      </c>
      <c r="N46" s="24">
        <v>4.1E-4</v>
      </c>
      <c r="O46" s="24"/>
      <c r="Y46" s="22" t="s">
        <v>959</v>
      </c>
      <c r="Z46" s="26"/>
      <c r="AA46" s="22" t="s">
        <v>1593</v>
      </c>
      <c r="AB46" s="24" t="s">
        <v>68</v>
      </c>
      <c r="AC46" s="22" t="s">
        <v>1594</v>
      </c>
      <c r="AD46" s="26"/>
      <c r="AE46" s="26"/>
    </row>
    <row r="47">
      <c r="A47" s="22" t="s">
        <v>1400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  <c r="I47" s="22" t="s">
        <v>604</v>
      </c>
      <c r="J47" s="22">
        <v>1.000030331E9</v>
      </c>
      <c r="K47" s="22" t="s">
        <v>1581</v>
      </c>
      <c r="L47" s="24" t="s">
        <v>110</v>
      </c>
      <c r="M47" s="23" t="s">
        <v>156</v>
      </c>
      <c r="N47" s="24">
        <v>4.1E-4</v>
      </c>
      <c r="O47" s="24"/>
      <c r="U47" s="21" t="s">
        <v>65</v>
      </c>
      <c r="V47" s="27">
        <f t="shared" ref="V47:W47" si="1">SUM(V3:V45)</f>
        <v>0</v>
      </c>
      <c r="W47" s="27">
        <f t="shared" si="1"/>
        <v>0</v>
      </c>
      <c r="Y47" s="22" t="s">
        <v>962</v>
      </c>
      <c r="Z47" s="26"/>
      <c r="AA47" s="22" t="s">
        <v>1593</v>
      </c>
      <c r="AB47" s="24" t="s">
        <v>68</v>
      </c>
      <c r="AC47" s="22" t="s">
        <v>1594</v>
      </c>
      <c r="AD47" s="26"/>
      <c r="AE47" s="26"/>
    </row>
    <row r="48">
      <c r="A48" s="22" t="s">
        <v>1405</v>
      </c>
      <c r="B48" s="23">
        <v>1.00001288E9</v>
      </c>
      <c r="C48" s="23" t="s">
        <v>530</v>
      </c>
      <c r="D48" s="24" t="s">
        <v>110</v>
      </c>
      <c r="E48" s="22" t="s">
        <v>499</v>
      </c>
      <c r="F48" s="24">
        <v>0.014</v>
      </c>
      <c r="G48" s="24"/>
      <c r="I48" s="22" t="s">
        <v>610</v>
      </c>
      <c r="J48" s="22">
        <v>1.000030331E9</v>
      </c>
      <c r="K48" s="22" t="s">
        <v>1581</v>
      </c>
      <c r="L48" s="24" t="s">
        <v>110</v>
      </c>
      <c r="M48" s="23" t="s">
        <v>156</v>
      </c>
      <c r="N48" s="24">
        <v>4.1E-4</v>
      </c>
      <c r="O48" s="24"/>
      <c r="Y48" s="22" t="s">
        <v>965</v>
      </c>
      <c r="Z48" s="26"/>
      <c r="AA48" s="22" t="s">
        <v>1096</v>
      </c>
      <c r="AB48" s="24" t="s">
        <v>68</v>
      </c>
      <c r="AC48" s="22" t="s">
        <v>1097</v>
      </c>
      <c r="AD48" s="26"/>
      <c r="AE48" s="26"/>
    </row>
    <row r="49">
      <c r="A49" s="22" t="s">
        <v>1408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  <c r="I49" s="22" t="s">
        <v>614</v>
      </c>
      <c r="J49" s="22">
        <v>1.000045375E9</v>
      </c>
      <c r="K49" s="22" t="s">
        <v>1562</v>
      </c>
      <c r="L49" s="24" t="s">
        <v>110</v>
      </c>
      <c r="M49" s="23" t="s">
        <v>200</v>
      </c>
      <c r="N49" s="24">
        <v>4.1E-4</v>
      </c>
      <c r="O49" s="24"/>
      <c r="Y49" s="22" t="s">
        <v>108</v>
      </c>
      <c r="Z49" s="26"/>
      <c r="AA49" s="22" t="s">
        <v>1096</v>
      </c>
      <c r="AB49" s="24" t="s">
        <v>68</v>
      </c>
      <c r="AC49" s="22" t="s">
        <v>1097</v>
      </c>
      <c r="AD49" s="26"/>
      <c r="AE49" s="26"/>
    </row>
    <row r="50">
      <c r="A50" s="22" t="s">
        <v>1258</v>
      </c>
      <c r="B50" s="23">
        <v>1.000043487E9</v>
      </c>
      <c r="C50" s="23" t="s">
        <v>615</v>
      </c>
      <c r="D50" s="24" t="s">
        <v>110</v>
      </c>
      <c r="E50" s="22" t="s">
        <v>616</v>
      </c>
      <c r="F50" s="24">
        <v>0.036</v>
      </c>
      <c r="G50" s="24"/>
      <c r="I50" s="22" t="s">
        <v>618</v>
      </c>
      <c r="J50" s="22">
        <v>1.000045375E9</v>
      </c>
      <c r="K50" s="22" t="s">
        <v>1562</v>
      </c>
      <c r="L50" s="24" t="s">
        <v>110</v>
      </c>
      <c r="M50" s="23" t="s">
        <v>200</v>
      </c>
      <c r="N50" s="24">
        <v>4.1E-4</v>
      </c>
      <c r="O50" s="24"/>
      <c r="Y50" s="22" t="s">
        <v>970</v>
      </c>
      <c r="Z50" s="26"/>
      <c r="AA50" s="22" t="s">
        <v>1096</v>
      </c>
      <c r="AB50" s="24" t="s">
        <v>68</v>
      </c>
      <c r="AC50" s="22" t="s">
        <v>1097</v>
      </c>
      <c r="AD50" s="26"/>
      <c r="AE50" s="26"/>
    </row>
    <row r="51">
      <c r="A51" s="22" t="s">
        <v>1264</v>
      </c>
      <c r="B51" s="23">
        <v>1.00001288E9</v>
      </c>
      <c r="C51" s="23" t="s">
        <v>530</v>
      </c>
      <c r="D51" s="24" t="s">
        <v>110</v>
      </c>
      <c r="E51" s="22" t="s">
        <v>499</v>
      </c>
      <c r="F51" s="24">
        <v>0.014</v>
      </c>
      <c r="G51" s="24"/>
      <c r="I51" s="22" t="s">
        <v>620</v>
      </c>
      <c r="J51" s="22">
        <v>1.000030331E9</v>
      </c>
      <c r="K51" s="22" t="s">
        <v>1581</v>
      </c>
      <c r="L51" s="24" t="s">
        <v>110</v>
      </c>
      <c r="M51" s="23" t="s">
        <v>156</v>
      </c>
      <c r="N51" s="24">
        <v>4.1E-4</v>
      </c>
      <c r="O51" s="24"/>
      <c r="Y51" s="22" t="s">
        <v>971</v>
      </c>
      <c r="Z51" s="26"/>
      <c r="AA51" s="22" t="s">
        <v>1096</v>
      </c>
      <c r="AB51" s="24" t="s">
        <v>68</v>
      </c>
      <c r="AC51" s="22" t="s">
        <v>1097</v>
      </c>
      <c r="AD51" s="26"/>
      <c r="AE51" s="26"/>
    </row>
    <row r="52">
      <c r="A52" s="22" t="s">
        <v>1597</v>
      </c>
      <c r="B52" s="23">
        <v>1.000048043E9</v>
      </c>
      <c r="C52" s="23" t="s">
        <v>1598</v>
      </c>
      <c r="D52" s="24" t="s">
        <v>91</v>
      </c>
      <c r="E52" s="23">
        <v>7.49012011E9</v>
      </c>
      <c r="F52" s="24">
        <v>2.279</v>
      </c>
      <c r="G52" s="24"/>
      <c r="I52" s="22" t="s">
        <v>1599</v>
      </c>
      <c r="J52" s="22">
        <v>1.000039164E9</v>
      </c>
      <c r="K52" s="22" t="s">
        <v>1600</v>
      </c>
      <c r="L52" s="24" t="s">
        <v>91</v>
      </c>
      <c r="M52" s="23" t="s">
        <v>1601</v>
      </c>
      <c r="N52" s="24">
        <v>0.73285</v>
      </c>
      <c r="O52" s="24"/>
      <c r="Y52" s="22" t="s">
        <v>974</v>
      </c>
      <c r="Z52" s="26"/>
      <c r="AA52" s="22" t="s">
        <v>1096</v>
      </c>
      <c r="AB52" s="24" t="s">
        <v>68</v>
      </c>
      <c r="AC52" s="22" t="s">
        <v>1097</v>
      </c>
      <c r="AD52" s="26"/>
      <c r="AE52" s="26"/>
    </row>
    <row r="53">
      <c r="A53" s="22" t="s">
        <v>1602</v>
      </c>
      <c r="B53" s="23">
        <v>1.000049282E9</v>
      </c>
      <c r="C53" s="23" t="s">
        <v>1603</v>
      </c>
      <c r="D53" s="24" t="s">
        <v>761</v>
      </c>
      <c r="E53" s="22" t="s">
        <v>1604</v>
      </c>
      <c r="F53" s="24">
        <v>0.39</v>
      </c>
      <c r="G53" s="24"/>
      <c r="I53" s="22" t="s">
        <v>811</v>
      </c>
      <c r="J53" s="22">
        <v>1.000042584E9</v>
      </c>
      <c r="K53" s="22" t="s">
        <v>1605</v>
      </c>
      <c r="L53" s="24" t="s">
        <v>413</v>
      </c>
      <c r="M53" s="23" t="s">
        <v>1606</v>
      </c>
      <c r="N53" s="24">
        <v>1.40585</v>
      </c>
      <c r="O53" s="24"/>
      <c r="Y53" s="22" t="s">
        <v>977</v>
      </c>
      <c r="Z53" s="26"/>
      <c r="AA53" s="22" t="s">
        <v>1096</v>
      </c>
      <c r="AB53" s="24" t="s">
        <v>68</v>
      </c>
      <c r="AC53" s="22" t="s">
        <v>1097</v>
      </c>
      <c r="AD53" s="26"/>
      <c r="AE53" s="26"/>
    </row>
    <row r="54">
      <c r="A54" s="22" t="s">
        <v>1607</v>
      </c>
      <c r="B54" s="23">
        <v>1.000049282E9</v>
      </c>
      <c r="C54" s="23" t="s">
        <v>1603</v>
      </c>
      <c r="D54" s="24" t="s">
        <v>761</v>
      </c>
      <c r="E54" s="22" t="s">
        <v>1604</v>
      </c>
      <c r="F54" s="24">
        <v>0.39</v>
      </c>
      <c r="G54" s="24"/>
      <c r="Y54" s="22" t="s">
        <v>1044</v>
      </c>
      <c r="Z54" s="26"/>
      <c r="AA54" s="22" t="s">
        <v>1096</v>
      </c>
      <c r="AB54" s="24" t="s">
        <v>68</v>
      </c>
      <c r="AC54" s="22" t="s">
        <v>1097</v>
      </c>
      <c r="AD54" s="26"/>
      <c r="AE54" s="26"/>
    </row>
    <row r="55">
      <c r="A55" s="22" t="s">
        <v>1608</v>
      </c>
      <c r="B55" s="23">
        <v>1.000049282E9</v>
      </c>
      <c r="C55" s="23" t="s">
        <v>1603</v>
      </c>
      <c r="D55" s="24" t="s">
        <v>761</v>
      </c>
      <c r="E55" s="22" t="s">
        <v>1604</v>
      </c>
      <c r="F55" s="24">
        <v>0.39</v>
      </c>
      <c r="G55" s="24"/>
      <c r="M55" s="21" t="s">
        <v>65</v>
      </c>
      <c r="N55" s="27">
        <f>SUM(N3:N53)</f>
        <v>3.82679</v>
      </c>
      <c r="O55" s="27">
        <f>SUM(O11:O53)</f>
        <v>0</v>
      </c>
      <c r="Y55" s="22" t="s">
        <v>1048</v>
      </c>
      <c r="Z55" s="26"/>
      <c r="AA55" s="22" t="s">
        <v>1096</v>
      </c>
      <c r="AB55" s="24" t="s">
        <v>68</v>
      </c>
      <c r="AC55" s="22" t="s">
        <v>1097</v>
      </c>
      <c r="AD55" s="26"/>
      <c r="AE55" s="26"/>
    </row>
    <row r="56">
      <c r="A56" s="22" t="s">
        <v>1304</v>
      </c>
      <c r="B56" s="23">
        <v>1.000019575E9</v>
      </c>
      <c r="C56" s="23" t="s">
        <v>1609</v>
      </c>
      <c r="D56" s="24" t="s">
        <v>413</v>
      </c>
      <c r="E56" s="22" t="s">
        <v>1610</v>
      </c>
      <c r="F56" s="24">
        <v>1.11933</v>
      </c>
      <c r="G56" s="24"/>
      <c r="Y56" s="22" t="s">
        <v>1034</v>
      </c>
      <c r="Z56" s="26"/>
      <c r="AA56" s="22" t="s">
        <v>1096</v>
      </c>
      <c r="AB56" s="24" t="s">
        <v>68</v>
      </c>
      <c r="AC56" s="22" t="s">
        <v>1097</v>
      </c>
      <c r="AD56" s="26"/>
      <c r="AE56" s="26"/>
    </row>
    <row r="57">
      <c r="A57" s="22" t="s">
        <v>1611</v>
      </c>
      <c r="B57" s="23">
        <v>1.000033655E9</v>
      </c>
      <c r="C57" s="23" t="s">
        <v>1612</v>
      </c>
      <c r="D57" s="24" t="s">
        <v>1613</v>
      </c>
      <c r="E57" s="22" t="s">
        <v>1614</v>
      </c>
      <c r="F57" s="24">
        <v>0.929</v>
      </c>
      <c r="G57" s="24"/>
      <c r="Y57" s="22" t="s">
        <v>1039</v>
      </c>
      <c r="Z57" s="26"/>
      <c r="AA57" s="22" t="s">
        <v>1096</v>
      </c>
      <c r="AB57" s="24" t="s">
        <v>68</v>
      </c>
      <c r="AC57" s="22" t="s">
        <v>1097</v>
      </c>
      <c r="AD57" s="26"/>
      <c r="AE57" s="26"/>
    </row>
    <row r="58">
      <c r="Y58" s="22" t="s">
        <v>1043</v>
      </c>
      <c r="Z58" s="26"/>
      <c r="AA58" s="22" t="s">
        <v>1096</v>
      </c>
      <c r="AB58" s="24" t="s">
        <v>68</v>
      </c>
      <c r="AC58" s="22" t="s">
        <v>1097</v>
      </c>
      <c r="AD58" s="26"/>
      <c r="AE58" s="26"/>
    </row>
    <row r="59">
      <c r="E59" s="21" t="s">
        <v>65</v>
      </c>
      <c r="F59" s="27">
        <f>SUM(F3:F57)</f>
        <v>7.88413</v>
      </c>
      <c r="G59" s="27"/>
      <c r="Y59" s="22" t="s">
        <v>1058</v>
      </c>
      <c r="Z59" s="26"/>
      <c r="AA59" s="22" t="s">
        <v>1096</v>
      </c>
      <c r="AB59" s="24" t="s">
        <v>68</v>
      </c>
      <c r="AC59" s="22" t="s">
        <v>1097</v>
      </c>
      <c r="AD59" s="26"/>
      <c r="AE59" s="26"/>
    </row>
    <row r="60">
      <c r="Y60" s="22" t="s">
        <v>1286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Y61" s="22" t="s">
        <v>1047</v>
      </c>
      <c r="Z61" s="26"/>
      <c r="AA61" s="22" t="s">
        <v>896</v>
      </c>
      <c r="AB61" s="24" t="s">
        <v>68</v>
      </c>
      <c r="AC61" s="22" t="s">
        <v>897</v>
      </c>
      <c r="AD61" s="26"/>
      <c r="AE61" s="26"/>
    </row>
    <row r="62">
      <c r="Y62" s="22" t="s">
        <v>1049</v>
      </c>
      <c r="Z62" s="26"/>
      <c r="AA62" s="22" t="s">
        <v>896</v>
      </c>
      <c r="AB62" s="24" t="s">
        <v>68</v>
      </c>
      <c r="AC62" s="22" t="s">
        <v>897</v>
      </c>
      <c r="AD62" s="26"/>
      <c r="AE62" s="26"/>
    </row>
    <row r="63">
      <c r="Y63" s="22" t="s">
        <v>1216</v>
      </c>
      <c r="Z63" s="26"/>
      <c r="AA63" s="22" t="s">
        <v>896</v>
      </c>
      <c r="AB63" s="24" t="s">
        <v>68</v>
      </c>
      <c r="AC63" s="22" t="s">
        <v>897</v>
      </c>
      <c r="AD63" s="26"/>
      <c r="AE63" s="26"/>
    </row>
    <row r="64">
      <c r="Y64" s="22" t="s">
        <v>1615</v>
      </c>
      <c r="Z64" s="26"/>
      <c r="AA64" s="22" t="s">
        <v>896</v>
      </c>
      <c r="AB64" s="24" t="s">
        <v>68</v>
      </c>
      <c r="AC64" s="22" t="s">
        <v>897</v>
      </c>
      <c r="AD64" s="26"/>
      <c r="AE64" s="26"/>
    </row>
    <row r="65">
      <c r="Y65" s="22" t="s">
        <v>1053</v>
      </c>
      <c r="Z65" s="26"/>
      <c r="AA65" s="22" t="s">
        <v>896</v>
      </c>
      <c r="AB65" s="24" t="s">
        <v>68</v>
      </c>
      <c r="AC65" s="22" t="s">
        <v>897</v>
      </c>
      <c r="AD65" s="26"/>
      <c r="AE65" s="26"/>
    </row>
    <row r="66">
      <c r="Y66" s="22" t="s">
        <v>1433</v>
      </c>
      <c r="Z66" s="26"/>
      <c r="AA66" s="22" t="s">
        <v>896</v>
      </c>
      <c r="AB66" s="24" t="s">
        <v>68</v>
      </c>
      <c r="AC66" s="22" t="s">
        <v>897</v>
      </c>
      <c r="AD66" s="26"/>
      <c r="AE66" s="26"/>
    </row>
    <row r="67">
      <c r="Y67" s="22" t="s">
        <v>1303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Y68" s="22" t="s">
        <v>1054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Y69" s="22" t="s">
        <v>1056</v>
      </c>
      <c r="Z69" s="26"/>
      <c r="AA69" s="22" t="s">
        <v>1593</v>
      </c>
      <c r="AB69" s="24" t="s">
        <v>68</v>
      </c>
      <c r="AC69" s="22" t="s">
        <v>1583</v>
      </c>
      <c r="AD69" s="26"/>
      <c r="AE69" s="26"/>
    </row>
    <row r="70">
      <c r="Y70" s="22" t="s">
        <v>1317</v>
      </c>
      <c r="Z70" s="26"/>
      <c r="AA70" s="22" t="s">
        <v>1593</v>
      </c>
      <c r="AB70" s="24" t="s">
        <v>68</v>
      </c>
      <c r="AC70" s="22" t="s">
        <v>1583</v>
      </c>
      <c r="AD70" s="26"/>
      <c r="AE70" s="26"/>
    </row>
    <row r="71">
      <c r="Y71" s="22" t="s">
        <v>1325</v>
      </c>
      <c r="Z71" s="26"/>
      <c r="AA71" s="22" t="s">
        <v>1593</v>
      </c>
      <c r="AB71" s="24" t="s">
        <v>68</v>
      </c>
      <c r="AC71" s="22" t="s">
        <v>1583</v>
      </c>
      <c r="AD71" s="26"/>
      <c r="AE71" s="26"/>
    </row>
    <row r="72">
      <c r="Y72" s="22" t="s">
        <v>1333</v>
      </c>
      <c r="Z72" s="26"/>
      <c r="AA72" s="22" t="s">
        <v>1593</v>
      </c>
      <c r="AB72" s="24" t="s">
        <v>68</v>
      </c>
      <c r="AC72" s="22" t="s">
        <v>1583</v>
      </c>
      <c r="AD72" s="26"/>
      <c r="AE72" s="26"/>
    </row>
    <row r="73">
      <c r="Y73" s="22" t="s">
        <v>1501</v>
      </c>
      <c r="Z73" s="26"/>
      <c r="AA73" s="22" t="s">
        <v>1618</v>
      </c>
      <c r="AB73" s="24" t="s">
        <v>358</v>
      </c>
      <c r="AC73" s="22" t="s">
        <v>1619</v>
      </c>
      <c r="AD73" s="26"/>
      <c r="AE73" s="26"/>
    </row>
    <row r="74">
      <c r="Y74" s="22" t="s">
        <v>578</v>
      </c>
      <c r="Z74" s="23"/>
      <c r="AA74" s="23" t="s">
        <v>1551</v>
      </c>
      <c r="AB74" s="24" t="s">
        <v>580</v>
      </c>
      <c r="AC74" s="22" t="s">
        <v>1552</v>
      </c>
      <c r="AD74" s="26"/>
      <c r="AE74" s="26"/>
    </row>
    <row r="75">
      <c r="Y75" s="22" t="s">
        <v>890</v>
      </c>
      <c r="Z75" s="23"/>
      <c r="AA75" s="23" t="s">
        <v>579</v>
      </c>
      <c r="AB75" s="24" t="s">
        <v>580</v>
      </c>
      <c r="AC75" s="22" t="s">
        <v>581</v>
      </c>
      <c r="AD75" s="26"/>
      <c r="AE75" s="26"/>
    </row>
    <row r="77">
      <c r="AC77" s="21" t="s">
        <v>65</v>
      </c>
      <c r="AD77" s="27">
        <f t="shared" ref="AD77:AE77" si="2">SUM(AD33:AD75)</f>
        <v>0</v>
      </c>
      <c r="AE77" s="27">
        <f t="shared" si="2"/>
        <v>0</v>
      </c>
    </row>
  </sheetData>
  <mergeCells count="4">
    <mergeCell ref="A1:G1"/>
    <mergeCell ref="I1:O1"/>
    <mergeCell ref="Q1:W1"/>
    <mergeCell ref="Y1:AE1"/>
  </mergeCells>
  <conditionalFormatting sqref="I3:O53">
    <cfRule type="expression" dxfId="5" priority="1">
      <formula>ISEVEN(ROW())</formula>
    </cfRule>
  </conditionalFormatting>
  <conditionalFormatting sqref="Q3:W45">
    <cfRule type="expression" dxfId="5" priority="2">
      <formula>ISEVEN(ROW())</formula>
    </cfRule>
  </conditionalFormatting>
  <conditionalFormatting sqref="Y3:AE75">
    <cfRule type="expression" dxfId="5" priority="3">
      <formula>ISEVEN(ROW())</formula>
    </cfRule>
  </conditionalFormatting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25"/>
    <col customWidth="1" min="4" max="4" width="22.0"/>
    <col customWidth="1" min="5" max="5" width="23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8.38"/>
    <col customWidth="1" min="12" max="12" width="22.0"/>
    <col customWidth="1" min="13" max="13" width="19.75"/>
    <col customWidth="1" min="14" max="14" width="13.5"/>
    <col customWidth="1" min="15" max="15" width="27.25"/>
    <col customWidth="1" min="19" max="19" width="31.88"/>
    <col customWidth="1" min="20" max="20" width="20.5"/>
    <col customWidth="1" min="21" max="21" width="19.75"/>
    <col customWidth="1" min="22" max="22" width="13.5"/>
    <col customWidth="1" min="23" max="23" width="27.25"/>
    <col customWidth="1" min="26" max="26" width="9.0"/>
    <col customWidth="1" min="27" max="27" width="52.75"/>
    <col customWidth="1" min="28" max="28" width="20.5"/>
    <col customWidth="1" min="29" max="29" width="18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1620</v>
      </c>
      <c r="B3" s="23">
        <v>1.000030359E9</v>
      </c>
      <c r="C3" s="23" t="s">
        <v>97</v>
      </c>
      <c r="D3" s="24" t="s">
        <v>68</v>
      </c>
      <c r="E3" s="23" t="s">
        <v>98</v>
      </c>
      <c r="F3" s="24">
        <v>0.017</v>
      </c>
      <c r="G3" s="24"/>
      <c r="I3" s="22" t="s">
        <v>103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1621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1419</v>
      </c>
      <c r="Z3" s="26"/>
      <c r="AA3" s="22" t="s">
        <v>1622</v>
      </c>
      <c r="AB3" s="24" t="s">
        <v>413</v>
      </c>
      <c r="AC3" s="22" t="s">
        <v>1623</v>
      </c>
      <c r="AD3" s="26"/>
      <c r="AE3" s="26"/>
    </row>
    <row r="4">
      <c r="A4" s="22" t="s">
        <v>1624</v>
      </c>
      <c r="B4" s="23">
        <v>1.000030359E9</v>
      </c>
      <c r="C4" s="23" t="s">
        <v>97</v>
      </c>
      <c r="D4" s="24" t="s">
        <v>68</v>
      </c>
      <c r="E4" s="23" t="s">
        <v>98</v>
      </c>
      <c r="F4" s="24">
        <v>0.017</v>
      </c>
      <c r="G4" s="24"/>
      <c r="I4" s="23" t="s">
        <v>363</v>
      </c>
      <c r="J4" s="23">
        <v>1.000022056E9</v>
      </c>
      <c r="K4" s="23" t="s">
        <v>696</v>
      </c>
      <c r="L4" s="24" t="s">
        <v>389</v>
      </c>
      <c r="M4" s="23" t="s">
        <v>697</v>
      </c>
      <c r="N4" s="24">
        <v>0.001</v>
      </c>
      <c r="O4" s="24"/>
      <c r="Q4" s="22" t="s">
        <v>1625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1029</v>
      </c>
      <c r="Z4" s="26"/>
      <c r="AA4" s="22" t="s">
        <v>1626</v>
      </c>
      <c r="AB4" s="24" t="s">
        <v>1011</v>
      </c>
      <c r="AC4" s="22" t="s">
        <v>1627</v>
      </c>
      <c r="AD4" s="26"/>
      <c r="AE4" s="26"/>
    </row>
    <row r="5">
      <c r="A5" s="22" t="s">
        <v>1628</v>
      </c>
      <c r="B5" s="23">
        <v>1.00002759E9</v>
      </c>
      <c r="C5" s="23" t="s">
        <v>1629</v>
      </c>
      <c r="D5" s="24" t="s">
        <v>657</v>
      </c>
      <c r="E5" s="23" t="s">
        <v>1630</v>
      </c>
      <c r="F5" s="24">
        <v>0.013</v>
      </c>
      <c r="G5" s="24"/>
      <c r="I5" s="23" t="s">
        <v>373</v>
      </c>
      <c r="J5" s="23">
        <v>1.000019711E9</v>
      </c>
      <c r="K5" s="23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1631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1632</v>
      </c>
      <c r="Z5" s="26"/>
      <c r="AA5" s="22" t="s">
        <v>1633</v>
      </c>
      <c r="AB5" s="24" t="s">
        <v>55</v>
      </c>
      <c r="AC5" s="22" t="s">
        <v>1634</v>
      </c>
      <c r="AD5" s="26"/>
      <c r="AE5" s="26"/>
    </row>
    <row r="6">
      <c r="A6" s="22" t="s">
        <v>1635</v>
      </c>
      <c r="B6" s="23">
        <v>1.00002759E9</v>
      </c>
      <c r="C6" s="23" t="s">
        <v>1629</v>
      </c>
      <c r="D6" s="24" t="s">
        <v>657</v>
      </c>
      <c r="E6" s="23" t="s">
        <v>1630</v>
      </c>
      <c r="F6" s="24">
        <v>0.013</v>
      </c>
      <c r="G6" s="24"/>
      <c r="I6" s="23" t="s">
        <v>374</v>
      </c>
      <c r="J6" s="23">
        <v>1.000048795E9</v>
      </c>
      <c r="K6" s="23" t="s">
        <v>994</v>
      </c>
      <c r="L6" s="24" t="s">
        <v>358</v>
      </c>
      <c r="M6" s="23" t="s">
        <v>995</v>
      </c>
      <c r="N6" s="24">
        <v>0.0234</v>
      </c>
      <c r="O6" s="24"/>
      <c r="Q6" s="22" t="s">
        <v>1636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1503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1386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3" t="s">
        <v>375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1637</v>
      </c>
      <c r="R7" s="26"/>
      <c r="S7" s="22" t="s">
        <v>1638</v>
      </c>
      <c r="T7" s="24" t="s">
        <v>269</v>
      </c>
      <c r="U7" s="22" t="s">
        <v>270</v>
      </c>
      <c r="V7" s="26"/>
      <c r="W7" s="26"/>
      <c r="Y7" s="22" t="s">
        <v>1505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1389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3" t="s">
        <v>376</v>
      </c>
      <c r="J8" s="23">
        <v>1.000007424E9</v>
      </c>
      <c r="K8" s="23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1639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1620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1640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3" t="s">
        <v>377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1641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1624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1642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3" t="s">
        <v>1643</v>
      </c>
      <c r="J10" s="23">
        <v>1.000007424E9</v>
      </c>
      <c r="K10" s="23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1644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1628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1645</v>
      </c>
      <c r="B11" s="23">
        <v>1.000019708E9</v>
      </c>
      <c r="C11" s="23" t="s">
        <v>709</v>
      </c>
      <c r="D11" s="24" t="s">
        <v>427</v>
      </c>
      <c r="E11" s="23" t="s">
        <v>710</v>
      </c>
      <c r="F11" s="24">
        <v>0.0791</v>
      </c>
      <c r="G11" s="24"/>
      <c r="I11" s="23" t="s">
        <v>1646</v>
      </c>
      <c r="J11" s="23">
        <v>1.000007424E9</v>
      </c>
      <c r="K11" s="23" t="s">
        <v>67</v>
      </c>
      <c r="L11" s="24" t="s">
        <v>68</v>
      </c>
      <c r="M11" s="23" t="s">
        <v>69</v>
      </c>
      <c r="N11" s="24">
        <v>8.4E-4</v>
      </c>
      <c r="O11" s="24"/>
      <c r="Q11" s="22" t="s">
        <v>1647</v>
      </c>
      <c r="R11" s="26"/>
      <c r="S11" s="22" t="s">
        <v>1638</v>
      </c>
      <c r="T11" s="24" t="s">
        <v>269</v>
      </c>
      <c r="U11" s="22" t="s">
        <v>270</v>
      </c>
      <c r="V11" s="26"/>
      <c r="W11" s="26"/>
      <c r="Y11" s="22" t="s">
        <v>1635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1648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3" t="s">
        <v>214</v>
      </c>
      <c r="J12" s="23">
        <v>1.000011307E9</v>
      </c>
      <c r="K12" s="23" t="s">
        <v>989</v>
      </c>
      <c r="L12" s="24" t="s">
        <v>657</v>
      </c>
      <c r="M12" s="23" t="s">
        <v>990</v>
      </c>
      <c r="N12" s="24">
        <v>0.0052</v>
      </c>
      <c r="O12" s="24"/>
      <c r="Q12" s="22" t="s">
        <v>1649</v>
      </c>
      <c r="R12" s="26"/>
      <c r="S12" s="22" t="s">
        <v>1520</v>
      </c>
      <c r="T12" s="24" t="s">
        <v>358</v>
      </c>
      <c r="U12" s="22" t="s">
        <v>359</v>
      </c>
      <c r="V12" s="26"/>
      <c r="W12" s="26"/>
      <c r="Y12" s="22" t="s">
        <v>1386</v>
      </c>
      <c r="Z12" s="26"/>
      <c r="AA12" s="22" t="s">
        <v>1443</v>
      </c>
      <c r="AB12" s="24" t="s">
        <v>68</v>
      </c>
      <c r="AC12" s="22" t="s">
        <v>105</v>
      </c>
      <c r="AD12" s="26"/>
      <c r="AE12" s="26"/>
    </row>
    <row r="13">
      <c r="A13" s="22" t="s">
        <v>1650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3" t="s">
        <v>272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1651</v>
      </c>
      <c r="R13" s="26"/>
      <c r="S13" s="22" t="s">
        <v>1520</v>
      </c>
      <c r="T13" s="24" t="s">
        <v>358</v>
      </c>
      <c r="U13" s="22" t="s">
        <v>359</v>
      </c>
      <c r="V13" s="26"/>
      <c r="W13" s="26"/>
      <c r="Y13" s="22" t="s">
        <v>1389</v>
      </c>
      <c r="Z13" s="26"/>
      <c r="AA13" s="22" t="s">
        <v>1225</v>
      </c>
      <c r="AB13" s="24" t="s">
        <v>358</v>
      </c>
      <c r="AC13" s="22" t="s">
        <v>1652</v>
      </c>
      <c r="AD13" s="26"/>
      <c r="AE13" s="26"/>
    </row>
    <row r="14">
      <c r="A14" s="22" t="s">
        <v>1653</v>
      </c>
      <c r="B14" s="23">
        <v>1.000030359E9</v>
      </c>
      <c r="C14" s="23" t="s">
        <v>97</v>
      </c>
      <c r="D14" s="24" t="s">
        <v>68</v>
      </c>
      <c r="E14" s="23" t="s">
        <v>98</v>
      </c>
      <c r="F14" s="24">
        <v>0.017</v>
      </c>
      <c r="G14" s="24"/>
      <c r="I14" s="23" t="s">
        <v>300</v>
      </c>
      <c r="J14" s="23">
        <v>1.00002759E9</v>
      </c>
      <c r="K14" s="23" t="s">
        <v>1654</v>
      </c>
      <c r="L14" s="24" t="s">
        <v>68</v>
      </c>
      <c r="M14" s="23" t="s">
        <v>1655</v>
      </c>
      <c r="N14" s="24">
        <v>0.00352</v>
      </c>
      <c r="O14" s="24"/>
      <c r="Q14" s="22" t="s">
        <v>1656</v>
      </c>
      <c r="R14" s="26"/>
      <c r="S14" s="22" t="s">
        <v>1531</v>
      </c>
      <c r="T14" s="24" t="s">
        <v>91</v>
      </c>
      <c r="U14" s="23">
        <v>7.42792651E8</v>
      </c>
      <c r="V14" s="26"/>
      <c r="W14" s="26"/>
      <c r="Y14" s="22" t="s">
        <v>1640</v>
      </c>
      <c r="Z14" s="26"/>
      <c r="AA14" s="22" t="s">
        <v>1225</v>
      </c>
      <c r="AB14" s="24" t="s">
        <v>358</v>
      </c>
      <c r="AC14" s="22" t="s">
        <v>1652</v>
      </c>
      <c r="AD14" s="26"/>
      <c r="AE14" s="26"/>
    </row>
    <row r="15">
      <c r="A15" s="22" t="s">
        <v>1657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3" t="s">
        <v>302</v>
      </c>
      <c r="J15" s="23">
        <v>1.00002759E9</v>
      </c>
      <c r="K15" s="23" t="s">
        <v>1654</v>
      </c>
      <c r="L15" s="24" t="s">
        <v>68</v>
      </c>
      <c r="M15" s="23" t="s">
        <v>1655</v>
      </c>
      <c r="N15" s="24">
        <v>0.00352</v>
      </c>
      <c r="O15" s="24"/>
      <c r="Q15" s="22" t="s">
        <v>1533</v>
      </c>
      <c r="R15" s="26"/>
      <c r="S15" s="22" t="s">
        <v>1531</v>
      </c>
      <c r="T15" s="24" t="s">
        <v>91</v>
      </c>
      <c r="U15" s="23">
        <v>7.42792651E8</v>
      </c>
      <c r="V15" s="26"/>
      <c r="W15" s="26"/>
      <c r="Y15" s="22" t="s">
        <v>1642</v>
      </c>
      <c r="Z15" s="26"/>
      <c r="AA15" s="22" t="s">
        <v>1225</v>
      </c>
      <c r="AB15" s="24" t="s">
        <v>358</v>
      </c>
      <c r="AC15" s="22" t="s">
        <v>1652</v>
      </c>
      <c r="AD15" s="26"/>
      <c r="AE15" s="26"/>
    </row>
    <row r="16">
      <c r="A16" s="22" t="s">
        <v>460</v>
      </c>
      <c r="B16" s="23">
        <v>1.000019708E9</v>
      </c>
      <c r="C16" s="23" t="s">
        <v>709</v>
      </c>
      <c r="D16" s="24" t="s">
        <v>427</v>
      </c>
      <c r="E16" s="23" t="s">
        <v>710</v>
      </c>
      <c r="F16" s="24">
        <v>0.0791</v>
      </c>
      <c r="G16" s="24"/>
      <c r="I16" s="23" t="s">
        <v>307</v>
      </c>
      <c r="J16" s="23">
        <v>1.000048795E9</v>
      </c>
      <c r="K16" s="23" t="s">
        <v>994</v>
      </c>
      <c r="L16" s="24" t="s">
        <v>358</v>
      </c>
      <c r="M16" s="23" t="s">
        <v>995</v>
      </c>
      <c r="N16" s="24">
        <v>0.0234</v>
      </c>
      <c r="O16" s="24"/>
      <c r="Q16" s="22" t="s">
        <v>923</v>
      </c>
      <c r="R16" s="26"/>
      <c r="S16" s="22" t="s">
        <v>1658</v>
      </c>
      <c r="T16" s="24" t="s">
        <v>68</v>
      </c>
      <c r="U16" s="22" t="s">
        <v>587</v>
      </c>
      <c r="V16" s="26"/>
      <c r="W16" s="26"/>
      <c r="Y16" s="22" t="s">
        <v>1645</v>
      </c>
      <c r="Z16" s="26"/>
      <c r="AA16" s="22" t="s">
        <v>1225</v>
      </c>
      <c r="AB16" s="24" t="s">
        <v>358</v>
      </c>
      <c r="AC16" s="22" t="s">
        <v>1652</v>
      </c>
      <c r="AD16" s="26"/>
      <c r="AE16" s="26"/>
    </row>
    <row r="17">
      <c r="A17" s="22" t="s">
        <v>461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3" t="s">
        <v>1529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926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  <c r="Y17" s="22" t="s">
        <v>1648</v>
      </c>
      <c r="Z17" s="26"/>
      <c r="AA17" s="22" t="s">
        <v>1225</v>
      </c>
      <c r="AB17" s="24" t="s">
        <v>358</v>
      </c>
      <c r="AC17" s="22" t="s">
        <v>1652</v>
      </c>
      <c r="AD17" s="26"/>
      <c r="AE17" s="26"/>
    </row>
    <row r="18">
      <c r="A18" s="22" t="s">
        <v>462</v>
      </c>
      <c r="B18" s="23">
        <v>1.000030359E9</v>
      </c>
      <c r="C18" s="23" t="s">
        <v>97</v>
      </c>
      <c r="D18" s="24" t="s">
        <v>68</v>
      </c>
      <c r="E18" s="23" t="s">
        <v>98</v>
      </c>
      <c r="F18" s="24">
        <v>0.017</v>
      </c>
      <c r="G18" s="24"/>
      <c r="I18" s="23" t="s">
        <v>1532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1659</v>
      </c>
      <c r="R18" s="26"/>
      <c r="S18" s="22" t="s">
        <v>1660</v>
      </c>
      <c r="T18" s="24" t="s">
        <v>68</v>
      </c>
      <c r="U18" s="22" t="s">
        <v>587</v>
      </c>
      <c r="V18" s="26"/>
      <c r="W18" s="26"/>
      <c r="Y18" s="22" t="s">
        <v>1341</v>
      </c>
      <c r="Z18" s="26"/>
      <c r="AA18" s="22" t="s">
        <v>896</v>
      </c>
      <c r="AB18" s="24" t="s">
        <v>68</v>
      </c>
      <c r="AC18" s="22" t="s">
        <v>897</v>
      </c>
      <c r="AD18" s="26"/>
      <c r="AE18" s="26"/>
    </row>
    <row r="19">
      <c r="A19" s="22" t="s">
        <v>463</v>
      </c>
      <c r="B19" s="23">
        <v>1.000030359E9</v>
      </c>
      <c r="C19" s="23" t="s">
        <v>97</v>
      </c>
      <c r="D19" s="24" t="s">
        <v>68</v>
      </c>
      <c r="E19" s="23" t="s">
        <v>98</v>
      </c>
      <c r="F19" s="24">
        <v>0.017</v>
      </c>
      <c r="G19" s="24"/>
      <c r="I19" s="23" t="s">
        <v>1661</v>
      </c>
      <c r="J19" s="23">
        <v>1.000035467E9</v>
      </c>
      <c r="K19" s="23" t="s">
        <v>1662</v>
      </c>
      <c r="L19" s="24" t="s">
        <v>623</v>
      </c>
      <c r="M19" s="23" t="s">
        <v>1663</v>
      </c>
      <c r="N19" s="24">
        <v>0.14659</v>
      </c>
      <c r="O19" s="24"/>
      <c r="Q19" s="22" t="s">
        <v>1664</v>
      </c>
      <c r="R19" s="26"/>
      <c r="S19" s="22" t="s">
        <v>1660</v>
      </c>
      <c r="T19" s="24" t="s">
        <v>68</v>
      </c>
      <c r="U19" s="22" t="s">
        <v>587</v>
      </c>
      <c r="V19" s="26"/>
      <c r="W19" s="26"/>
      <c r="Y19" s="22" t="s">
        <v>1347</v>
      </c>
      <c r="Z19" s="26"/>
      <c r="AA19" s="22" t="s">
        <v>896</v>
      </c>
      <c r="AB19" s="24" t="s">
        <v>68</v>
      </c>
      <c r="AC19" s="22" t="s">
        <v>897</v>
      </c>
      <c r="AD19" s="26"/>
      <c r="AE19" s="26"/>
    </row>
    <row r="20">
      <c r="A20" s="22" t="s">
        <v>464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3" t="s">
        <v>1665</v>
      </c>
      <c r="J20" s="23">
        <v>1.000007537E9</v>
      </c>
      <c r="K20" s="23" t="s">
        <v>1116</v>
      </c>
      <c r="L20" s="24" t="s">
        <v>101</v>
      </c>
      <c r="M20" s="23" t="s">
        <v>569</v>
      </c>
      <c r="N20" s="24">
        <v>0.12743</v>
      </c>
      <c r="O20" s="24"/>
      <c r="Q20" s="22" t="s">
        <v>1666</v>
      </c>
      <c r="R20" s="26"/>
      <c r="S20" s="22" t="s">
        <v>1667</v>
      </c>
      <c r="T20" s="24" t="s">
        <v>110</v>
      </c>
      <c r="U20" s="22" t="s">
        <v>526</v>
      </c>
      <c r="V20" s="26"/>
      <c r="W20" s="26"/>
      <c r="Y20" s="22" t="s">
        <v>1349</v>
      </c>
      <c r="Z20" s="26"/>
      <c r="AA20" s="22" t="s">
        <v>896</v>
      </c>
      <c r="AB20" s="24" t="s">
        <v>68</v>
      </c>
      <c r="AC20" s="22" t="s">
        <v>897</v>
      </c>
      <c r="AD20" s="26"/>
      <c r="AE20" s="26"/>
    </row>
    <row r="21">
      <c r="A21" s="22" t="s">
        <v>465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3" t="s">
        <v>470</v>
      </c>
      <c r="J21" s="23">
        <v>1.000034323E9</v>
      </c>
      <c r="K21" s="23" t="s">
        <v>1668</v>
      </c>
      <c r="L21" s="24" t="s">
        <v>358</v>
      </c>
      <c r="M21" s="23" t="s">
        <v>1669</v>
      </c>
      <c r="N21" s="24">
        <v>0.00675</v>
      </c>
      <c r="O21" s="24"/>
      <c r="Q21" s="22" t="s">
        <v>1670</v>
      </c>
      <c r="R21" s="26"/>
      <c r="S21" s="22" t="s">
        <v>1671</v>
      </c>
      <c r="T21" s="24" t="s">
        <v>413</v>
      </c>
      <c r="U21" s="22" t="s">
        <v>1672</v>
      </c>
      <c r="V21" s="26"/>
      <c r="W21" s="26"/>
      <c r="Y21" s="22" t="s">
        <v>1355</v>
      </c>
      <c r="Z21" s="26"/>
      <c r="AA21" s="22" t="s">
        <v>896</v>
      </c>
      <c r="AB21" s="24" t="s">
        <v>68</v>
      </c>
      <c r="AC21" s="22" t="s">
        <v>897</v>
      </c>
      <c r="AD21" s="26"/>
      <c r="AE21" s="26"/>
    </row>
    <row r="22">
      <c r="A22" s="22" t="s">
        <v>467</v>
      </c>
      <c r="B22" s="23">
        <v>1.000030359E9</v>
      </c>
      <c r="C22" s="23" t="s">
        <v>97</v>
      </c>
      <c r="D22" s="24" t="s">
        <v>68</v>
      </c>
      <c r="E22" s="23" t="s">
        <v>98</v>
      </c>
      <c r="F22" s="24">
        <v>0.017</v>
      </c>
      <c r="G22" s="24"/>
      <c r="I22" s="23" t="s">
        <v>1547</v>
      </c>
      <c r="J22" s="23">
        <v>1.000020949E9</v>
      </c>
      <c r="K22" s="23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1673</v>
      </c>
      <c r="R22" s="26"/>
      <c r="S22" s="22" t="s">
        <v>1674</v>
      </c>
      <c r="T22" s="24" t="s">
        <v>305</v>
      </c>
      <c r="U22" s="22" t="s">
        <v>1675</v>
      </c>
      <c r="V22" s="26"/>
      <c r="W22" s="26"/>
      <c r="Y22" s="22" t="s">
        <v>1650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468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3" t="s">
        <v>1676</v>
      </c>
      <c r="J23" s="23">
        <v>1.000003772E9</v>
      </c>
      <c r="K23" s="23" t="s">
        <v>1677</v>
      </c>
      <c r="L23" s="24" t="s">
        <v>91</v>
      </c>
      <c r="M23" s="23">
        <v>7.42792022E8</v>
      </c>
      <c r="N23" s="24">
        <v>0.022</v>
      </c>
      <c r="O23" s="24"/>
      <c r="Q23" s="22" t="s">
        <v>1678</v>
      </c>
      <c r="R23" s="26"/>
      <c r="S23" s="22" t="s">
        <v>996</v>
      </c>
      <c r="T23" s="24" t="s">
        <v>653</v>
      </c>
      <c r="U23" s="22" t="s">
        <v>997</v>
      </c>
      <c r="V23" s="26"/>
      <c r="W23" s="26"/>
      <c r="Y23" s="22" t="s">
        <v>1653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1679</v>
      </c>
      <c r="B24" s="23">
        <v>1.000007537E9</v>
      </c>
      <c r="C24" s="23" t="s">
        <v>568</v>
      </c>
      <c r="D24" s="24" t="s">
        <v>101</v>
      </c>
      <c r="E24" s="23" t="s">
        <v>569</v>
      </c>
      <c r="F24" s="24">
        <v>0.16</v>
      </c>
      <c r="G24" s="24"/>
      <c r="I24" s="23" t="s">
        <v>743</v>
      </c>
      <c r="J24" s="23">
        <v>1.000034323E9</v>
      </c>
      <c r="K24" s="23" t="s">
        <v>1668</v>
      </c>
      <c r="L24" s="24" t="s">
        <v>358</v>
      </c>
      <c r="M24" s="23" t="s">
        <v>1669</v>
      </c>
      <c r="N24" s="24">
        <v>0.00675</v>
      </c>
      <c r="O24" s="24"/>
      <c r="Q24" s="22" t="s">
        <v>1680</v>
      </c>
      <c r="R24" s="26"/>
      <c r="S24" s="22" t="s">
        <v>996</v>
      </c>
      <c r="T24" s="24" t="s">
        <v>653</v>
      </c>
      <c r="U24" s="22" t="s">
        <v>997</v>
      </c>
      <c r="V24" s="26"/>
      <c r="W24" s="26"/>
      <c r="Y24" s="22" t="s">
        <v>1657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1681</v>
      </c>
      <c r="B25" s="23">
        <v>1.000007537E9</v>
      </c>
      <c r="C25" s="23" t="s">
        <v>568</v>
      </c>
      <c r="D25" s="24" t="s">
        <v>101</v>
      </c>
      <c r="E25" s="23" t="s">
        <v>569</v>
      </c>
      <c r="F25" s="24">
        <v>0.16</v>
      </c>
      <c r="G25" s="24"/>
      <c r="I25" s="23" t="s">
        <v>920</v>
      </c>
      <c r="J25" s="23">
        <v>1.000007728E9</v>
      </c>
      <c r="K25" s="23" t="s">
        <v>109</v>
      </c>
      <c r="L25" s="24" t="s">
        <v>110</v>
      </c>
      <c r="M25" s="23" t="s">
        <v>111</v>
      </c>
      <c r="N25" s="24">
        <v>3.8E-4</v>
      </c>
      <c r="O25" s="24"/>
      <c r="Q25" s="22" t="s">
        <v>1682</v>
      </c>
      <c r="R25" s="26"/>
      <c r="S25" s="22" t="s">
        <v>996</v>
      </c>
      <c r="T25" s="24" t="s">
        <v>653</v>
      </c>
      <c r="U25" s="22" t="s">
        <v>997</v>
      </c>
      <c r="V25" s="26"/>
      <c r="W25" s="26"/>
      <c r="Y25" s="22" t="s">
        <v>1683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1665</v>
      </c>
      <c r="B26" s="23">
        <v>1.000007537E9</v>
      </c>
      <c r="C26" s="23" t="s">
        <v>568</v>
      </c>
      <c r="D26" s="24" t="s">
        <v>101</v>
      </c>
      <c r="E26" s="23" t="s">
        <v>569</v>
      </c>
      <c r="F26" s="24">
        <v>0.16</v>
      </c>
      <c r="G26" s="24"/>
      <c r="I26" s="23" t="s">
        <v>926</v>
      </c>
      <c r="J26" s="23">
        <v>1.000012862E9</v>
      </c>
      <c r="K26" s="23" t="s">
        <v>125</v>
      </c>
      <c r="L26" s="24" t="s">
        <v>110</v>
      </c>
      <c r="M26" s="23" t="s">
        <v>126</v>
      </c>
      <c r="N26" s="24">
        <v>3.0E-4</v>
      </c>
      <c r="O26" s="24"/>
      <c r="Q26" s="22" t="s">
        <v>1684</v>
      </c>
      <c r="R26" s="26"/>
      <c r="S26" s="22" t="s">
        <v>1685</v>
      </c>
      <c r="T26" s="24" t="s">
        <v>653</v>
      </c>
      <c r="U26" s="22" t="s">
        <v>997</v>
      </c>
      <c r="V26" s="26"/>
      <c r="W26" s="26"/>
      <c r="Y26" s="22" t="s">
        <v>1686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1687</v>
      </c>
      <c r="B27" s="23">
        <v>1.000007537E9</v>
      </c>
      <c r="C27" s="23" t="s">
        <v>568</v>
      </c>
      <c r="D27" s="24" t="s">
        <v>101</v>
      </c>
      <c r="E27" s="23" t="s">
        <v>569</v>
      </c>
      <c r="F27" s="24">
        <v>0.16</v>
      </c>
      <c r="G27" s="24"/>
      <c r="I27" s="23" t="s">
        <v>1513</v>
      </c>
      <c r="J27" s="23">
        <v>1.000030335E9</v>
      </c>
      <c r="K27" s="23" t="s">
        <v>1222</v>
      </c>
      <c r="L27" s="24" t="s">
        <v>110</v>
      </c>
      <c r="M27" s="23" t="s">
        <v>1223</v>
      </c>
      <c r="N27" s="24">
        <v>4.1E-4</v>
      </c>
      <c r="O27" s="24"/>
      <c r="Q27" s="68"/>
      <c r="R27" s="68"/>
      <c r="S27" s="68"/>
      <c r="T27" s="68"/>
      <c r="U27" s="68"/>
      <c r="V27" s="68"/>
      <c r="W27" s="68"/>
      <c r="Y27" s="22" t="s">
        <v>1688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1447</v>
      </c>
      <c r="B28" s="23">
        <v>1.000007537E9</v>
      </c>
      <c r="C28" s="23" t="s">
        <v>568</v>
      </c>
      <c r="D28" s="24" t="s">
        <v>101</v>
      </c>
      <c r="E28" s="23" t="s">
        <v>569</v>
      </c>
      <c r="F28" s="24">
        <v>0.16</v>
      </c>
      <c r="G28" s="24"/>
      <c r="I28" s="23" t="s">
        <v>948</v>
      </c>
      <c r="J28" s="23">
        <v>1.000019674E9</v>
      </c>
      <c r="K28" s="23" t="s">
        <v>1559</v>
      </c>
      <c r="L28" s="24" t="s">
        <v>110</v>
      </c>
      <c r="M28" s="23" t="s">
        <v>1560</v>
      </c>
      <c r="N28" s="24">
        <v>4.1E-4</v>
      </c>
      <c r="O28" s="24"/>
      <c r="U28" s="21" t="s">
        <v>65</v>
      </c>
      <c r="V28" s="27">
        <f t="shared" ref="V28:W28" si="1">SUM(V3-V26)</f>
        <v>0</v>
      </c>
      <c r="W28" s="27">
        <f t="shared" si="1"/>
        <v>0</v>
      </c>
      <c r="Y28" s="22" t="s">
        <v>1689</v>
      </c>
      <c r="Z28" s="26"/>
      <c r="AA28" s="22" t="s">
        <v>1282</v>
      </c>
      <c r="AB28" s="24" t="s">
        <v>427</v>
      </c>
      <c r="AC28" s="22" t="s">
        <v>1283</v>
      </c>
      <c r="AD28" s="26"/>
      <c r="AE28" s="26"/>
    </row>
    <row r="29">
      <c r="A29" s="22" t="s">
        <v>1690</v>
      </c>
      <c r="B29" s="23">
        <v>1.000018451E9</v>
      </c>
      <c r="C29" s="23" t="s">
        <v>1691</v>
      </c>
      <c r="D29" s="24" t="s">
        <v>358</v>
      </c>
      <c r="E29" s="23" t="s">
        <v>1692</v>
      </c>
      <c r="F29" s="24">
        <v>0.041</v>
      </c>
      <c r="G29" s="24"/>
      <c r="I29" s="23" t="s">
        <v>953</v>
      </c>
      <c r="J29" s="23">
        <v>1.000030335E9</v>
      </c>
      <c r="K29" s="23" t="s">
        <v>1222</v>
      </c>
      <c r="L29" s="24" t="s">
        <v>110</v>
      </c>
      <c r="M29" s="23" t="s">
        <v>1223</v>
      </c>
      <c r="N29" s="24">
        <v>4.1E-4</v>
      </c>
      <c r="O29" s="24"/>
      <c r="Y29" s="22" t="s">
        <v>1693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1694</v>
      </c>
      <c r="B30" s="23">
        <v>1.000018451E9</v>
      </c>
      <c r="C30" s="23" t="s">
        <v>1691</v>
      </c>
      <c r="D30" s="24" t="s">
        <v>358</v>
      </c>
      <c r="E30" s="23" t="s">
        <v>1692</v>
      </c>
      <c r="F30" s="24">
        <v>0.041</v>
      </c>
      <c r="G30" s="24"/>
      <c r="I30" s="23" t="s">
        <v>954</v>
      </c>
      <c r="J30" s="23">
        <v>1.000030335E9</v>
      </c>
      <c r="K30" s="23" t="s">
        <v>1222</v>
      </c>
      <c r="L30" s="24" t="s">
        <v>110</v>
      </c>
      <c r="M30" s="23" t="s">
        <v>1223</v>
      </c>
      <c r="N30" s="24">
        <v>4.1E-4</v>
      </c>
      <c r="O30" s="24"/>
      <c r="Y30" s="22" t="s">
        <v>1695</v>
      </c>
      <c r="Z30" s="26"/>
      <c r="AA30" s="22" t="s">
        <v>1443</v>
      </c>
      <c r="AB30" s="24" t="s">
        <v>68</v>
      </c>
      <c r="AC30" s="22" t="s">
        <v>105</v>
      </c>
      <c r="AD30" s="26"/>
      <c r="AE30" s="26"/>
    </row>
    <row r="31">
      <c r="A31" s="22" t="s">
        <v>1696</v>
      </c>
      <c r="B31" s="23">
        <v>1.000018451E9</v>
      </c>
      <c r="C31" s="23" t="s">
        <v>1691</v>
      </c>
      <c r="D31" s="24" t="s">
        <v>358</v>
      </c>
      <c r="E31" s="23" t="s">
        <v>1692</v>
      </c>
      <c r="F31" s="24">
        <v>0.041</v>
      </c>
      <c r="G31" s="24"/>
      <c r="I31" s="23" t="s">
        <v>955</v>
      </c>
      <c r="J31" s="23">
        <v>1.000030335E9</v>
      </c>
      <c r="K31" s="23" t="s">
        <v>1222</v>
      </c>
      <c r="L31" s="24" t="s">
        <v>110</v>
      </c>
      <c r="M31" s="23" t="s">
        <v>1223</v>
      </c>
      <c r="N31" s="24">
        <v>4.1E-4</v>
      </c>
      <c r="O31" s="24"/>
      <c r="Y31" s="22" t="s">
        <v>1697</v>
      </c>
      <c r="Z31" s="26"/>
      <c r="AA31" s="22" t="s">
        <v>1443</v>
      </c>
      <c r="AB31" s="24" t="s">
        <v>68</v>
      </c>
      <c r="AC31" s="22" t="s">
        <v>105</v>
      </c>
      <c r="AD31" s="26"/>
      <c r="AE31" s="26"/>
    </row>
    <row r="32">
      <c r="A32" s="22" t="s">
        <v>1698</v>
      </c>
      <c r="B32" s="23">
        <v>1.000018451E9</v>
      </c>
      <c r="C32" s="23" t="s">
        <v>1691</v>
      </c>
      <c r="D32" s="24" t="s">
        <v>358</v>
      </c>
      <c r="E32" s="23" t="s">
        <v>1692</v>
      </c>
      <c r="F32" s="24">
        <v>0.041</v>
      </c>
      <c r="G32" s="24"/>
      <c r="I32" s="23" t="s">
        <v>1615</v>
      </c>
      <c r="J32" s="23">
        <v>1.000012862E9</v>
      </c>
      <c r="K32" s="23" t="s">
        <v>125</v>
      </c>
      <c r="L32" s="24" t="s">
        <v>110</v>
      </c>
      <c r="M32" s="23" t="s">
        <v>126</v>
      </c>
      <c r="N32" s="24">
        <v>3.0E-4</v>
      </c>
      <c r="O32" s="24"/>
      <c r="Y32" s="22" t="s">
        <v>1699</v>
      </c>
      <c r="Z32" s="26"/>
      <c r="AA32" s="22" t="s">
        <v>1282</v>
      </c>
      <c r="AB32" s="24" t="s">
        <v>427</v>
      </c>
      <c r="AC32" s="22" t="s">
        <v>1283</v>
      </c>
      <c r="AD32" s="26"/>
      <c r="AE32" s="26"/>
    </row>
    <row r="33">
      <c r="A33" s="22" t="s">
        <v>1700</v>
      </c>
      <c r="B33" s="23">
        <v>1.000003772E9</v>
      </c>
      <c r="C33" s="23" t="s">
        <v>1701</v>
      </c>
      <c r="D33" s="24" t="s">
        <v>91</v>
      </c>
      <c r="E33" s="23">
        <v>7.42792022E8</v>
      </c>
      <c r="F33" s="24">
        <v>0.05</v>
      </c>
      <c r="G33" s="24"/>
      <c r="I33" s="23" t="s">
        <v>1433</v>
      </c>
      <c r="J33" s="23">
        <v>1.000012862E9</v>
      </c>
      <c r="K33" s="23" t="s">
        <v>125</v>
      </c>
      <c r="L33" s="24" t="s">
        <v>110</v>
      </c>
      <c r="M33" s="23" t="s">
        <v>126</v>
      </c>
      <c r="N33" s="24">
        <v>3.0E-4</v>
      </c>
      <c r="O33" s="24"/>
      <c r="Y33" s="22" t="s">
        <v>1540</v>
      </c>
      <c r="Z33" s="26"/>
      <c r="AA33" s="22" t="s">
        <v>1240</v>
      </c>
      <c r="AB33" s="24" t="s">
        <v>91</v>
      </c>
      <c r="AC33" s="23">
        <v>7.42792651E8</v>
      </c>
      <c r="AD33" s="26"/>
      <c r="AE33" s="26"/>
    </row>
    <row r="34">
      <c r="A34" s="22" t="s">
        <v>1702</v>
      </c>
      <c r="B34" s="23">
        <v>1.000018451E9</v>
      </c>
      <c r="C34" s="23" t="s">
        <v>1691</v>
      </c>
      <c r="D34" s="24" t="s">
        <v>358</v>
      </c>
      <c r="E34" s="23" t="s">
        <v>1692</v>
      </c>
      <c r="F34" s="24">
        <v>0.041</v>
      </c>
      <c r="G34" s="24"/>
      <c r="I34" s="23" t="s">
        <v>1703</v>
      </c>
      <c r="J34" s="23">
        <v>1.000007728E9</v>
      </c>
      <c r="K34" s="23" t="s">
        <v>109</v>
      </c>
      <c r="L34" s="24" t="s">
        <v>110</v>
      </c>
      <c r="M34" s="23" t="s">
        <v>111</v>
      </c>
      <c r="N34" s="24">
        <v>3.8E-4</v>
      </c>
      <c r="O34" s="24"/>
      <c r="Y34" s="22" t="s">
        <v>1704</v>
      </c>
      <c r="Z34" s="26"/>
      <c r="AA34" s="22" t="s">
        <v>1252</v>
      </c>
      <c r="AB34" s="24" t="s">
        <v>389</v>
      </c>
      <c r="AC34" s="22" t="s">
        <v>1104</v>
      </c>
      <c r="AD34" s="26"/>
      <c r="AE34" s="26"/>
    </row>
    <row r="35">
      <c r="A35" s="22" t="s">
        <v>1705</v>
      </c>
      <c r="B35" s="23">
        <v>1.000018451E9</v>
      </c>
      <c r="C35" s="23" t="s">
        <v>1691</v>
      </c>
      <c r="D35" s="24" t="s">
        <v>358</v>
      </c>
      <c r="E35" s="23" t="s">
        <v>1692</v>
      </c>
      <c r="F35" s="24">
        <v>0.041</v>
      </c>
      <c r="G35" s="24"/>
      <c r="I35" s="23" t="s">
        <v>1706</v>
      </c>
      <c r="J35" s="23">
        <v>1.000007728E9</v>
      </c>
      <c r="K35" s="23" t="s">
        <v>109</v>
      </c>
      <c r="L35" s="24" t="s">
        <v>110</v>
      </c>
      <c r="M35" s="23" t="s">
        <v>111</v>
      </c>
      <c r="N35" s="24">
        <v>3.8E-4</v>
      </c>
      <c r="O35" s="24"/>
      <c r="Y35" s="22" t="s">
        <v>1707</v>
      </c>
      <c r="Z35" s="26"/>
      <c r="AA35" s="22" t="s">
        <v>1252</v>
      </c>
      <c r="AB35" s="24" t="s">
        <v>389</v>
      </c>
      <c r="AC35" s="22" t="s">
        <v>1104</v>
      </c>
      <c r="AD35" s="26"/>
      <c r="AE35" s="26"/>
    </row>
    <row r="36">
      <c r="A36" s="22" t="s">
        <v>1533</v>
      </c>
      <c r="B36" s="23">
        <v>1.000045616E9</v>
      </c>
      <c r="C36" s="23" t="s">
        <v>1708</v>
      </c>
      <c r="D36" s="24" t="s">
        <v>358</v>
      </c>
      <c r="E36" s="23" t="s">
        <v>1709</v>
      </c>
      <c r="F36" s="24">
        <v>0.2098</v>
      </c>
      <c r="G36" s="24"/>
      <c r="I36" s="23" t="s">
        <v>1710</v>
      </c>
      <c r="J36" s="23">
        <v>1.000007728E9</v>
      </c>
      <c r="K36" s="23" t="s">
        <v>109</v>
      </c>
      <c r="L36" s="24" t="s">
        <v>110</v>
      </c>
      <c r="M36" s="23" t="s">
        <v>111</v>
      </c>
      <c r="N36" s="24">
        <v>3.8E-4</v>
      </c>
      <c r="O36" s="24"/>
      <c r="Y36" s="22" t="s">
        <v>1359</v>
      </c>
      <c r="Z36" s="26"/>
      <c r="AA36" s="22" t="s">
        <v>1255</v>
      </c>
      <c r="AB36" s="24" t="s">
        <v>68</v>
      </c>
      <c r="AC36" s="22" t="s">
        <v>1256</v>
      </c>
      <c r="AD36" s="26"/>
      <c r="AE36" s="26"/>
    </row>
    <row r="37">
      <c r="A37" s="22" t="s">
        <v>758</v>
      </c>
      <c r="B37" s="23">
        <v>1.000045616E9</v>
      </c>
      <c r="C37" s="23" t="s">
        <v>1708</v>
      </c>
      <c r="D37" s="24" t="s">
        <v>358</v>
      </c>
      <c r="E37" s="23" t="s">
        <v>1709</v>
      </c>
      <c r="F37" s="24">
        <v>0.2098</v>
      </c>
      <c r="G37" s="24"/>
      <c r="I37" s="23" t="s">
        <v>1711</v>
      </c>
      <c r="J37" s="23">
        <v>1.000007728E9</v>
      </c>
      <c r="K37" s="23" t="s">
        <v>109</v>
      </c>
      <c r="L37" s="24" t="s">
        <v>110</v>
      </c>
      <c r="M37" s="23" t="s">
        <v>111</v>
      </c>
      <c r="N37" s="24">
        <v>3.8E-4</v>
      </c>
      <c r="O37" s="24"/>
      <c r="Y37" s="22" t="s">
        <v>1366</v>
      </c>
      <c r="Z37" s="26"/>
      <c r="AA37" s="22" t="s">
        <v>896</v>
      </c>
      <c r="AB37" s="24" t="s">
        <v>68</v>
      </c>
      <c r="AC37" s="22" t="s">
        <v>897</v>
      </c>
      <c r="AD37" s="26"/>
      <c r="AE37" s="26"/>
    </row>
    <row r="38">
      <c r="A38" s="22" t="s">
        <v>764</v>
      </c>
      <c r="B38" s="23">
        <v>1.000045616E9</v>
      </c>
      <c r="C38" s="23" t="s">
        <v>1708</v>
      </c>
      <c r="D38" s="24" t="s">
        <v>358</v>
      </c>
      <c r="E38" s="23" t="s">
        <v>1709</v>
      </c>
      <c r="F38" s="24">
        <v>0.2098</v>
      </c>
      <c r="G38" s="24"/>
      <c r="I38" s="23" t="s">
        <v>1712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  <c r="Y38" s="22" t="s">
        <v>1368</v>
      </c>
      <c r="Z38" s="26"/>
      <c r="AA38" s="22" t="s">
        <v>896</v>
      </c>
      <c r="AB38" s="24" t="s">
        <v>68</v>
      </c>
      <c r="AC38" s="22" t="s">
        <v>897</v>
      </c>
      <c r="AD38" s="26"/>
      <c r="AE38" s="26"/>
    </row>
    <row r="39">
      <c r="A39" s="22" t="s">
        <v>769</v>
      </c>
      <c r="B39" s="23">
        <v>1.000045616E9</v>
      </c>
      <c r="C39" s="23" t="s">
        <v>1708</v>
      </c>
      <c r="D39" s="24" t="s">
        <v>358</v>
      </c>
      <c r="E39" s="23" t="s">
        <v>1709</v>
      </c>
      <c r="F39" s="24">
        <v>0.2098</v>
      </c>
      <c r="G39" s="24"/>
      <c r="I39" s="23" t="s">
        <v>785</v>
      </c>
      <c r="J39" s="23">
        <v>1.000012862E9</v>
      </c>
      <c r="K39" s="23" t="s">
        <v>125</v>
      </c>
      <c r="L39" s="24" t="s">
        <v>110</v>
      </c>
      <c r="M39" s="23" t="s">
        <v>126</v>
      </c>
      <c r="N39" s="24">
        <v>3.0E-4</v>
      </c>
      <c r="O39" s="24"/>
      <c r="Y39" s="22" t="s">
        <v>1228</v>
      </c>
      <c r="Z39" s="26"/>
      <c r="AA39" s="22" t="s">
        <v>896</v>
      </c>
      <c r="AB39" s="24" t="s">
        <v>68</v>
      </c>
      <c r="AC39" s="22" t="s">
        <v>897</v>
      </c>
      <c r="AD39" s="26"/>
      <c r="AE39" s="26"/>
    </row>
    <row r="40">
      <c r="A40" s="22" t="s">
        <v>772</v>
      </c>
      <c r="B40" s="23">
        <v>1.000045616E9</v>
      </c>
      <c r="C40" s="23" t="s">
        <v>1708</v>
      </c>
      <c r="D40" s="24" t="s">
        <v>358</v>
      </c>
      <c r="E40" s="23" t="s">
        <v>1709</v>
      </c>
      <c r="F40" s="24">
        <v>0.2098</v>
      </c>
      <c r="G40" s="24"/>
      <c r="I40" s="23" t="s">
        <v>1093</v>
      </c>
      <c r="J40" s="23">
        <v>1.000012897E9</v>
      </c>
      <c r="K40" s="23" t="s">
        <v>1057</v>
      </c>
      <c r="L40" s="24" t="s">
        <v>110</v>
      </c>
      <c r="M40" s="23" t="s">
        <v>181</v>
      </c>
      <c r="N40" s="24">
        <v>4.1E-4</v>
      </c>
      <c r="O40" s="24"/>
      <c r="Y40" s="22" t="s">
        <v>1235</v>
      </c>
      <c r="Z40" s="26"/>
      <c r="AA40" s="22" t="s">
        <v>896</v>
      </c>
      <c r="AB40" s="24" t="s">
        <v>68</v>
      </c>
      <c r="AC40" s="22" t="s">
        <v>897</v>
      </c>
      <c r="AD40" s="26"/>
      <c r="AE40" s="26"/>
    </row>
    <row r="41">
      <c r="A41" s="22" t="s">
        <v>1713</v>
      </c>
      <c r="B41" s="23">
        <v>1.000037323E9</v>
      </c>
      <c r="C41" s="23" t="s">
        <v>1714</v>
      </c>
      <c r="D41" s="24" t="s">
        <v>623</v>
      </c>
      <c r="E41" s="23">
        <v>5.0348012E9</v>
      </c>
      <c r="F41" s="24">
        <v>0.829</v>
      </c>
      <c r="G41" s="24"/>
      <c r="I41" s="23" t="s">
        <v>548</v>
      </c>
      <c r="J41" s="23">
        <v>1.000012862E9</v>
      </c>
      <c r="K41" s="23" t="s">
        <v>125</v>
      </c>
      <c r="L41" s="24" t="s">
        <v>110</v>
      </c>
      <c r="M41" s="23" t="s">
        <v>126</v>
      </c>
      <c r="N41" s="24">
        <v>3.0E-4</v>
      </c>
      <c r="O41" s="24"/>
      <c r="Y41" s="22" t="s">
        <v>1245</v>
      </c>
      <c r="Z41" s="26"/>
      <c r="AA41" s="22" t="s">
        <v>896</v>
      </c>
      <c r="AB41" s="24" t="s">
        <v>68</v>
      </c>
      <c r="AC41" s="22" t="s">
        <v>897</v>
      </c>
      <c r="AD41" s="26"/>
      <c r="AE41" s="26"/>
    </row>
    <row r="42">
      <c r="A42" s="22" t="s">
        <v>1715</v>
      </c>
      <c r="B42" s="23">
        <v>1.000034308E9</v>
      </c>
      <c r="C42" s="23" t="s">
        <v>1716</v>
      </c>
      <c r="D42" s="24" t="s">
        <v>623</v>
      </c>
      <c r="E42" s="23" t="s">
        <v>1210</v>
      </c>
      <c r="F42" s="24">
        <v>0.543</v>
      </c>
      <c r="G42" s="24"/>
      <c r="I42" s="23" t="s">
        <v>159</v>
      </c>
      <c r="J42" s="23">
        <v>1.000030335E9</v>
      </c>
      <c r="K42" s="23" t="s">
        <v>1222</v>
      </c>
      <c r="L42" s="24" t="s">
        <v>110</v>
      </c>
      <c r="M42" s="23" t="s">
        <v>1223</v>
      </c>
      <c r="N42" s="24">
        <v>4.1E-4</v>
      </c>
      <c r="O42" s="24"/>
      <c r="Y42" s="22" t="s">
        <v>1381</v>
      </c>
      <c r="Z42" s="26"/>
      <c r="AA42" s="22" t="s">
        <v>1717</v>
      </c>
      <c r="AB42" s="24" t="s">
        <v>68</v>
      </c>
      <c r="AC42" s="22" t="s">
        <v>1718</v>
      </c>
      <c r="AD42" s="26"/>
      <c r="AE42" s="26"/>
    </row>
    <row r="43">
      <c r="A43" s="22" t="s">
        <v>1719</v>
      </c>
      <c r="B43" s="23">
        <v>1.000034308E9</v>
      </c>
      <c r="C43" s="23" t="s">
        <v>1716</v>
      </c>
      <c r="D43" s="24" t="s">
        <v>623</v>
      </c>
      <c r="E43" s="23" t="s">
        <v>1210</v>
      </c>
      <c r="F43" s="24">
        <v>0.543</v>
      </c>
      <c r="G43" s="24"/>
      <c r="I43" s="23" t="s">
        <v>1720</v>
      </c>
      <c r="J43" s="23">
        <v>1.000039462E9</v>
      </c>
      <c r="K43" s="23" t="s">
        <v>1077</v>
      </c>
      <c r="L43" s="24" t="s">
        <v>101</v>
      </c>
      <c r="M43" s="23" t="s">
        <v>1078</v>
      </c>
      <c r="N43" s="24">
        <v>0.0179</v>
      </c>
      <c r="O43" s="24"/>
      <c r="Y43" s="22" t="s">
        <v>1388</v>
      </c>
      <c r="Z43" s="26"/>
      <c r="AA43" s="22" t="s">
        <v>1717</v>
      </c>
      <c r="AB43" s="24" t="s">
        <v>68</v>
      </c>
      <c r="AC43" s="22" t="s">
        <v>1718</v>
      </c>
      <c r="AD43" s="26"/>
      <c r="AE43" s="26"/>
    </row>
    <row r="44">
      <c r="A44" s="22" t="s">
        <v>1721</v>
      </c>
      <c r="B44" s="23">
        <v>1.000021085E9</v>
      </c>
      <c r="C44" s="23" t="s">
        <v>1722</v>
      </c>
      <c r="D44" s="24" t="s">
        <v>623</v>
      </c>
      <c r="E44" s="23" t="s">
        <v>1723</v>
      </c>
      <c r="F44" s="24">
        <v>0.476</v>
      </c>
      <c r="G44" s="24"/>
      <c r="I44" s="23" t="s">
        <v>1724</v>
      </c>
      <c r="J44" s="23">
        <v>1.000039462E9</v>
      </c>
      <c r="K44" s="23" t="s">
        <v>1077</v>
      </c>
      <c r="L44" s="24" t="s">
        <v>101</v>
      </c>
      <c r="M44" s="23" t="s">
        <v>1078</v>
      </c>
      <c r="N44" s="24">
        <v>0.0179</v>
      </c>
      <c r="O44" s="24"/>
      <c r="Y44" s="22" t="s">
        <v>1390</v>
      </c>
      <c r="Z44" s="26"/>
      <c r="AA44" s="22" t="s">
        <v>1717</v>
      </c>
      <c r="AB44" s="24" t="s">
        <v>68</v>
      </c>
      <c r="AC44" s="22" t="s">
        <v>1718</v>
      </c>
      <c r="AD44" s="26"/>
      <c r="AE44" s="26"/>
    </row>
    <row r="45">
      <c r="A45" s="22" t="s">
        <v>1725</v>
      </c>
      <c r="B45" s="23">
        <v>1.000012862E9</v>
      </c>
      <c r="C45" s="23" t="s">
        <v>137</v>
      </c>
      <c r="D45" s="24" t="s">
        <v>110</v>
      </c>
      <c r="E45" s="23" t="s">
        <v>126</v>
      </c>
      <c r="F45" s="24">
        <v>0.013</v>
      </c>
      <c r="G45" s="24"/>
      <c r="I45" s="23" t="s">
        <v>287</v>
      </c>
      <c r="J45" s="23">
        <v>1.000042903E9</v>
      </c>
      <c r="K45" s="23" t="s">
        <v>1080</v>
      </c>
      <c r="L45" s="24" t="s">
        <v>876</v>
      </c>
      <c r="M45" s="23" t="s">
        <v>1081</v>
      </c>
      <c r="N45" s="24">
        <v>0.034</v>
      </c>
      <c r="O45" s="24"/>
      <c r="Y45" s="22" t="s">
        <v>1392</v>
      </c>
      <c r="Z45" s="26"/>
      <c r="AA45" s="22" t="s">
        <v>1717</v>
      </c>
      <c r="AB45" s="24" t="s">
        <v>68</v>
      </c>
      <c r="AC45" s="22" t="s">
        <v>1718</v>
      </c>
      <c r="AD45" s="26"/>
      <c r="AE45" s="26"/>
    </row>
    <row r="46">
      <c r="A46" s="22" t="s">
        <v>1726</v>
      </c>
      <c r="B46" s="23">
        <v>1.000030335E9</v>
      </c>
      <c r="C46" s="23" t="s">
        <v>155</v>
      </c>
      <c r="D46" s="24" t="s">
        <v>110</v>
      </c>
      <c r="E46" s="23" t="s">
        <v>156</v>
      </c>
      <c r="F46" s="24">
        <v>0.029</v>
      </c>
      <c r="G46" s="24"/>
      <c r="I46" s="23" t="s">
        <v>1727</v>
      </c>
      <c r="J46" s="23">
        <v>1.000048818E9</v>
      </c>
      <c r="K46" s="23" t="s">
        <v>1728</v>
      </c>
      <c r="L46" s="24" t="s">
        <v>413</v>
      </c>
      <c r="M46" s="23" t="s">
        <v>1729</v>
      </c>
      <c r="N46" s="24">
        <v>2.83314</v>
      </c>
      <c r="O46" s="24"/>
      <c r="Y46" s="22" t="s">
        <v>1456</v>
      </c>
      <c r="Z46" s="26"/>
      <c r="AA46" s="22" t="s">
        <v>1717</v>
      </c>
      <c r="AB46" s="24" t="s">
        <v>68</v>
      </c>
      <c r="AC46" s="22" t="s">
        <v>1718</v>
      </c>
      <c r="AD46" s="26"/>
      <c r="AE46" s="26"/>
    </row>
    <row r="47">
      <c r="A47" s="22" t="s">
        <v>1730</v>
      </c>
      <c r="B47" s="23">
        <v>5.0106E8</v>
      </c>
      <c r="C47" s="23" t="s">
        <v>1731</v>
      </c>
      <c r="D47" s="24" t="s">
        <v>110</v>
      </c>
      <c r="E47" s="23" t="s">
        <v>1732</v>
      </c>
      <c r="F47" s="24">
        <v>0.011</v>
      </c>
      <c r="G47" s="24"/>
      <c r="I47" s="23" t="s">
        <v>1733</v>
      </c>
      <c r="J47" s="23">
        <v>1.000034294E9</v>
      </c>
      <c r="K47" s="23" t="s">
        <v>1142</v>
      </c>
      <c r="L47" s="24" t="s">
        <v>564</v>
      </c>
      <c r="M47" s="23" t="s">
        <v>1734</v>
      </c>
      <c r="N47" s="24">
        <v>0.24231</v>
      </c>
      <c r="O47" s="24"/>
      <c r="Y47" s="22" t="s">
        <v>1458</v>
      </c>
      <c r="Z47" s="26"/>
      <c r="AA47" s="22" t="s">
        <v>1717</v>
      </c>
      <c r="AB47" s="24" t="s">
        <v>68</v>
      </c>
      <c r="AC47" s="22" t="s">
        <v>1718</v>
      </c>
      <c r="AD47" s="26"/>
      <c r="AE47" s="26"/>
    </row>
    <row r="48">
      <c r="A48" s="22" t="s">
        <v>1703</v>
      </c>
      <c r="B48" s="23">
        <v>1.000019674E9</v>
      </c>
      <c r="C48" s="23" t="s">
        <v>1587</v>
      </c>
      <c r="D48" s="24" t="s">
        <v>110</v>
      </c>
      <c r="E48" s="23" t="s">
        <v>1560</v>
      </c>
      <c r="F48" s="24">
        <v>0.029</v>
      </c>
      <c r="G48" s="24"/>
      <c r="I48" s="23" t="s">
        <v>1735</v>
      </c>
      <c r="J48" s="23">
        <v>1.000036455E9</v>
      </c>
      <c r="K48" s="23" t="s">
        <v>1736</v>
      </c>
      <c r="L48" s="24" t="s">
        <v>623</v>
      </c>
      <c r="M48" s="23" t="s">
        <v>1737</v>
      </c>
      <c r="N48" s="24">
        <v>0.41</v>
      </c>
      <c r="O48" s="24"/>
      <c r="Y48" s="22" t="s">
        <v>1459</v>
      </c>
      <c r="Z48" s="26"/>
      <c r="AA48" s="22" t="s">
        <v>1717</v>
      </c>
      <c r="AB48" s="24" t="s">
        <v>68</v>
      </c>
      <c r="AC48" s="22" t="s">
        <v>1718</v>
      </c>
      <c r="AD48" s="26"/>
      <c r="AE48" s="26"/>
    </row>
    <row r="49">
      <c r="A49" s="22" t="s">
        <v>1706</v>
      </c>
      <c r="B49" s="23">
        <v>1.000030335E9</v>
      </c>
      <c r="C49" s="23" t="s">
        <v>155</v>
      </c>
      <c r="D49" s="24" t="s">
        <v>110</v>
      </c>
      <c r="E49" s="23" t="s">
        <v>156</v>
      </c>
      <c r="F49" s="24">
        <v>0.029</v>
      </c>
      <c r="G49" s="24"/>
      <c r="I49" s="23" t="s">
        <v>1738</v>
      </c>
      <c r="J49" s="23">
        <v>1.000048798E9</v>
      </c>
      <c r="K49" s="23" t="s">
        <v>1739</v>
      </c>
      <c r="L49" s="24" t="s">
        <v>1024</v>
      </c>
      <c r="M49" s="23" t="s">
        <v>1740</v>
      </c>
      <c r="N49" s="24">
        <v>0.284</v>
      </c>
      <c r="O49" s="24"/>
      <c r="Y49" s="22" t="s">
        <v>1460</v>
      </c>
      <c r="Z49" s="26"/>
      <c r="AA49" s="22" t="s">
        <v>1717</v>
      </c>
      <c r="AB49" s="24" t="s">
        <v>68</v>
      </c>
      <c r="AC49" s="22" t="s">
        <v>1718</v>
      </c>
      <c r="AD49" s="26"/>
      <c r="AE49" s="26"/>
    </row>
    <row r="50">
      <c r="A50" s="22" t="s">
        <v>1741</v>
      </c>
      <c r="B50" s="23">
        <v>1.000030335E9</v>
      </c>
      <c r="C50" s="23" t="s">
        <v>155</v>
      </c>
      <c r="D50" s="24" t="s">
        <v>110</v>
      </c>
      <c r="E50" s="23" t="s">
        <v>156</v>
      </c>
      <c r="F50" s="24">
        <v>0.029</v>
      </c>
      <c r="G50" s="24"/>
      <c r="Y50" s="22" t="s">
        <v>1742</v>
      </c>
      <c r="Z50" s="26"/>
      <c r="AA50" s="22" t="s">
        <v>1743</v>
      </c>
      <c r="AB50" s="24" t="s">
        <v>653</v>
      </c>
      <c r="AC50" s="22" t="s">
        <v>1744</v>
      </c>
      <c r="AD50" s="26"/>
      <c r="AE50" s="26"/>
    </row>
    <row r="51">
      <c r="A51" s="22" t="s">
        <v>1745</v>
      </c>
      <c r="B51" s="23">
        <v>1.000030335E9</v>
      </c>
      <c r="C51" s="23" t="s">
        <v>155</v>
      </c>
      <c r="D51" s="24" t="s">
        <v>110</v>
      </c>
      <c r="E51" s="23" t="s">
        <v>156</v>
      </c>
      <c r="F51" s="24">
        <v>0.029</v>
      </c>
      <c r="G51" s="24"/>
      <c r="M51" s="21" t="s">
        <v>65</v>
      </c>
      <c r="N51" s="27">
        <f>SUM(N3:N49)</f>
        <v>4.43437</v>
      </c>
      <c r="O51" s="27">
        <f>SUM(O26-O49)</f>
        <v>0</v>
      </c>
      <c r="Y51" s="22" t="s">
        <v>1746</v>
      </c>
      <c r="Z51" s="26"/>
      <c r="AA51" s="22" t="s">
        <v>1743</v>
      </c>
      <c r="AB51" s="24" t="s">
        <v>653</v>
      </c>
      <c r="AC51" s="22" t="s">
        <v>1744</v>
      </c>
      <c r="AD51" s="26"/>
      <c r="AE51" s="26"/>
    </row>
    <row r="52">
      <c r="A52" s="22" t="s">
        <v>1710</v>
      </c>
      <c r="B52" s="23">
        <v>1.000012862E9</v>
      </c>
      <c r="C52" s="23" t="s">
        <v>137</v>
      </c>
      <c r="D52" s="24" t="s">
        <v>110</v>
      </c>
      <c r="E52" s="23" t="s">
        <v>126</v>
      </c>
      <c r="F52" s="24">
        <v>0.013</v>
      </c>
      <c r="G52" s="24"/>
      <c r="Y52" s="22" t="s">
        <v>998</v>
      </c>
      <c r="Z52" s="26"/>
      <c r="AA52" s="22" t="s">
        <v>1743</v>
      </c>
      <c r="AB52" s="24" t="s">
        <v>653</v>
      </c>
      <c r="AC52" s="22" t="s">
        <v>1744</v>
      </c>
      <c r="AD52" s="26"/>
      <c r="AE52" s="26"/>
    </row>
    <row r="53">
      <c r="A53" s="22" t="s">
        <v>1747</v>
      </c>
      <c r="B53" s="23">
        <v>1.000030335E9</v>
      </c>
      <c r="C53" s="23" t="s">
        <v>155</v>
      </c>
      <c r="D53" s="24" t="s">
        <v>110</v>
      </c>
      <c r="E53" s="23" t="s">
        <v>156</v>
      </c>
      <c r="F53" s="24">
        <v>0.029</v>
      </c>
      <c r="G53" s="24"/>
      <c r="Y53" s="22" t="s">
        <v>999</v>
      </c>
      <c r="Z53" s="26"/>
      <c r="AA53" s="22" t="s">
        <v>1743</v>
      </c>
      <c r="AB53" s="24" t="s">
        <v>653</v>
      </c>
      <c r="AC53" s="22" t="s">
        <v>1744</v>
      </c>
      <c r="AD53" s="26"/>
      <c r="AE53" s="26"/>
    </row>
    <row r="54">
      <c r="A54" s="22" t="s">
        <v>1748</v>
      </c>
      <c r="B54" s="23">
        <v>5.0106E8</v>
      </c>
      <c r="C54" s="23" t="s">
        <v>1731</v>
      </c>
      <c r="D54" s="24" t="s">
        <v>110</v>
      </c>
      <c r="E54" s="23" t="s">
        <v>1732</v>
      </c>
      <c r="F54" s="24">
        <v>0.011</v>
      </c>
      <c r="G54" s="24"/>
      <c r="Y54" s="22" t="s">
        <v>1563</v>
      </c>
      <c r="Z54" s="26"/>
      <c r="AA54" s="22" t="s">
        <v>1749</v>
      </c>
      <c r="AB54" s="24" t="s">
        <v>68</v>
      </c>
      <c r="AC54" s="22" t="s">
        <v>1750</v>
      </c>
      <c r="AD54" s="26"/>
      <c r="AE54" s="26"/>
    </row>
    <row r="55">
      <c r="A55" s="22" t="s">
        <v>1751</v>
      </c>
      <c r="B55" s="23">
        <v>1.000024217E9</v>
      </c>
      <c r="C55" s="23" t="s">
        <v>599</v>
      </c>
      <c r="D55" s="24" t="s">
        <v>110</v>
      </c>
      <c r="E55" s="23" t="s">
        <v>600</v>
      </c>
      <c r="F55" s="24">
        <v>0.014</v>
      </c>
      <c r="G55" s="24"/>
      <c r="Y55" s="22" t="s">
        <v>1566</v>
      </c>
      <c r="Z55" s="26"/>
      <c r="AA55" s="22" t="s">
        <v>1752</v>
      </c>
      <c r="AB55" s="24" t="s">
        <v>68</v>
      </c>
      <c r="AC55" s="22" t="s">
        <v>1753</v>
      </c>
      <c r="AD55" s="26"/>
      <c r="AE55" s="26"/>
    </row>
    <row r="56">
      <c r="A56" s="22" t="s">
        <v>1754</v>
      </c>
      <c r="B56" s="23">
        <v>1.0000297E9</v>
      </c>
      <c r="C56" s="23" t="s">
        <v>1755</v>
      </c>
      <c r="D56" s="24" t="s">
        <v>413</v>
      </c>
      <c r="E56" s="23" t="s">
        <v>1756</v>
      </c>
      <c r="F56" s="24">
        <v>2.89</v>
      </c>
      <c r="G56" s="24"/>
    </row>
    <row r="57">
      <c r="A57" s="22" t="s">
        <v>1757</v>
      </c>
      <c r="B57" s="23">
        <v>1.000047109E9</v>
      </c>
      <c r="C57" s="23" t="s">
        <v>1758</v>
      </c>
      <c r="D57" s="24" t="s">
        <v>564</v>
      </c>
      <c r="E57" s="23" t="s">
        <v>1759</v>
      </c>
      <c r="F57" s="24">
        <v>1.625</v>
      </c>
      <c r="G57" s="24"/>
      <c r="AC57" s="21" t="s">
        <v>65</v>
      </c>
      <c r="AD57" s="27">
        <f t="shared" ref="AD57:AE57" si="2">SUM(AD32-AD55)</f>
        <v>0</v>
      </c>
      <c r="AE57" s="27">
        <f t="shared" si="2"/>
        <v>0</v>
      </c>
    </row>
    <row r="58">
      <c r="A58" s="22" t="s">
        <v>1760</v>
      </c>
      <c r="B58" s="23">
        <v>1.000037421E9</v>
      </c>
      <c r="C58" s="23" t="s">
        <v>1761</v>
      </c>
      <c r="D58" s="24" t="s">
        <v>564</v>
      </c>
      <c r="E58" s="23" t="s">
        <v>1762</v>
      </c>
      <c r="F58" s="24">
        <v>0.496</v>
      </c>
      <c r="G58" s="24"/>
    </row>
    <row r="59">
      <c r="A59" s="22" t="s">
        <v>1763</v>
      </c>
      <c r="B59" s="23">
        <v>1.000048253E9</v>
      </c>
      <c r="C59" s="23" t="s">
        <v>1764</v>
      </c>
      <c r="D59" s="24" t="s">
        <v>1024</v>
      </c>
      <c r="E59" s="23" t="s">
        <v>1765</v>
      </c>
      <c r="F59" s="24">
        <v>0.319</v>
      </c>
      <c r="G59" s="24"/>
    </row>
    <row r="61">
      <c r="E61" s="21" t="s">
        <v>65</v>
      </c>
      <c r="F61" s="27">
        <f>SUM(F3:F59)</f>
        <v>10.7615</v>
      </c>
      <c r="G61" s="27"/>
    </row>
  </sheetData>
  <mergeCells count="4">
    <mergeCell ref="A1:G1"/>
    <mergeCell ref="I1:O1"/>
    <mergeCell ref="Q1:W1"/>
    <mergeCell ref="Y1:AE1"/>
  </mergeCells>
  <conditionalFormatting sqref="I3:O49">
    <cfRule type="expression" dxfId="5" priority="1">
      <formula>ISEVEN(ROW())</formula>
    </cfRule>
  </conditionalFormatting>
  <conditionalFormatting sqref="Q3:W27">
    <cfRule type="expression" dxfId="5" priority="2">
      <formula>ISEVEN(ROW())</formula>
    </cfRule>
  </conditionalFormatting>
  <conditionalFormatting sqref="Y3:AE55">
    <cfRule type="expression" dxfId="5" priority="3">
      <formula>ISEVEN(ROW())</formula>
    </cfRule>
  </conditionalFormatting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8.75"/>
    <col customWidth="1" min="12" max="12" width="16.75"/>
    <col customWidth="1" min="13" max="13" width="19.75"/>
    <col customWidth="1" min="14" max="14" width="13.5"/>
    <col customWidth="1" min="15" max="15" width="27.25"/>
    <col customWidth="1" min="19" max="19" width="52.13"/>
    <col customWidth="1" min="21" max="21" width="21.0"/>
    <col customWidth="1" min="22" max="22" width="13.5"/>
    <col customWidth="1" min="23" max="23" width="27.25"/>
    <col customWidth="1" min="27" max="27" width="48.25"/>
    <col customWidth="1" min="29" max="29" width="19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1683</v>
      </c>
      <c r="B3" s="23">
        <v>1.000019701E9</v>
      </c>
      <c r="C3" s="23" t="s">
        <v>275</v>
      </c>
      <c r="D3" s="24" t="s">
        <v>276</v>
      </c>
      <c r="E3" s="22" t="s">
        <v>277</v>
      </c>
      <c r="F3" s="24">
        <v>0.0338</v>
      </c>
      <c r="G3" s="24"/>
      <c r="I3" s="22" t="s">
        <v>112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1766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1079</v>
      </c>
      <c r="Z3" s="26"/>
      <c r="AA3" s="22" t="s">
        <v>1767</v>
      </c>
      <c r="AB3" s="24" t="s">
        <v>564</v>
      </c>
      <c r="AC3" s="22" t="s">
        <v>1193</v>
      </c>
      <c r="AD3" s="26"/>
      <c r="AE3" s="26"/>
    </row>
    <row r="4">
      <c r="A4" s="22" t="s">
        <v>1686</v>
      </c>
      <c r="B4" s="23">
        <v>1.000021843E9</v>
      </c>
      <c r="C4" s="23" t="s">
        <v>1768</v>
      </c>
      <c r="D4" s="24" t="s">
        <v>657</v>
      </c>
      <c r="E4" s="22" t="s">
        <v>1769</v>
      </c>
      <c r="F4" s="24">
        <v>0.637</v>
      </c>
      <c r="G4" s="24"/>
      <c r="I4" s="22" t="s">
        <v>1770</v>
      </c>
      <c r="J4" s="23">
        <v>1.000049141E9</v>
      </c>
      <c r="K4" s="23" t="s">
        <v>1771</v>
      </c>
      <c r="L4" s="24" t="s">
        <v>657</v>
      </c>
      <c r="M4" s="23" t="s">
        <v>1772</v>
      </c>
      <c r="N4" s="24">
        <v>0.0096</v>
      </c>
      <c r="O4" s="24"/>
      <c r="Q4" s="22" t="s">
        <v>1773</v>
      </c>
      <c r="R4" s="26"/>
      <c r="S4" s="22" t="s">
        <v>1191</v>
      </c>
      <c r="T4" s="24" t="s">
        <v>427</v>
      </c>
      <c r="U4" s="22" t="s">
        <v>1051</v>
      </c>
      <c r="V4" s="26"/>
      <c r="W4" s="26"/>
      <c r="Y4" s="22" t="s">
        <v>303</v>
      </c>
      <c r="Z4" s="26"/>
      <c r="AA4" s="22" t="s">
        <v>1774</v>
      </c>
      <c r="AB4" s="24" t="s">
        <v>1156</v>
      </c>
      <c r="AC4" s="22" t="s">
        <v>1775</v>
      </c>
      <c r="AD4" s="26"/>
      <c r="AE4" s="26"/>
    </row>
    <row r="5">
      <c r="A5" s="22" t="s">
        <v>1688</v>
      </c>
      <c r="B5" s="23">
        <v>1.000021843E9</v>
      </c>
      <c r="C5" s="23" t="s">
        <v>1768</v>
      </c>
      <c r="D5" s="24" t="s">
        <v>657</v>
      </c>
      <c r="E5" s="22" t="s">
        <v>1769</v>
      </c>
      <c r="F5" s="24">
        <v>0.637</v>
      </c>
      <c r="G5" s="24"/>
      <c r="I5" s="22" t="s">
        <v>1776</v>
      </c>
      <c r="J5" s="23">
        <v>1.000049141E9</v>
      </c>
      <c r="K5" s="23" t="s">
        <v>1771</v>
      </c>
      <c r="L5" s="24" t="s">
        <v>657</v>
      </c>
      <c r="M5" s="23" t="s">
        <v>1772</v>
      </c>
      <c r="N5" s="24">
        <v>0.0096</v>
      </c>
      <c r="O5" s="24"/>
      <c r="Q5" s="22" t="s">
        <v>1777</v>
      </c>
      <c r="R5" s="26"/>
      <c r="S5" s="22" t="s">
        <v>1778</v>
      </c>
      <c r="T5" s="24" t="s">
        <v>68</v>
      </c>
      <c r="U5" s="22" t="s">
        <v>311</v>
      </c>
      <c r="V5" s="26"/>
      <c r="W5" s="26"/>
      <c r="Y5" s="22" t="s">
        <v>1779</v>
      </c>
      <c r="Z5" s="26"/>
      <c r="AA5" s="22" t="s">
        <v>1780</v>
      </c>
      <c r="AB5" s="24" t="s">
        <v>358</v>
      </c>
      <c r="AC5" s="22" t="s">
        <v>1781</v>
      </c>
      <c r="AD5" s="26"/>
      <c r="AE5" s="26"/>
    </row>
    <row r="6">
      <c r="A6" s="22" t="s">
        <v>1689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318</v>
      </c>
      <c r="J6" s="23">
        <v>5.01300022E8</v>
      </c>
      <c r="K6" s="23" t="s">
        <v>1782</v>
      </c>
      <c r="L6" s="24" t="s">
        <v>68</v>
      </c>
      <c r="M6" s="23" t="s">
        <v>1783</v>
      </c>
      <c r="N6" s="24">
        <v>0.00207</v>
      </c>
      <c r="O6" s="24"/>
      <c r="Q6" s="22" t="s">
        <v>1784</v>
      </c>
      <c r="R6" s="26"/>
      <c r="S6" s="22" t="s">
        <v>104</v>
      </c>
      <c r="T6" s="24" t="s">
        <v>68</v>
      </c>
      <c r="U6" s="22" t="s">
        <v>105</v>
      </c>
      <c r="V6" s="26"/>
      <c r="W6" s="26"/>
      <c r="Y6" s="22" t="s">
        <v>356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1693</v>
      </c>
      <c r="B7" s="23">
        <v>1.000019701E9</v>
      </c>
      <c r="C7" s="23" t="s">
        <v>275</v>
      </c>
      <c r="D7" s="24" t="s">
        <v>276</v>
      </c>
      <c r="E7" s="22" t="s">
        <v>277</v>
      </c>
      <c r="F7" s="24">
        <v>0.0338</v>
      </c>
      <c r="G7" s="24"/>
      <c r="I7" s="22" t="s">
        <v>320</v>
      </c>
      <c r="J7" s="23">
        <v>1.000019711E9</v>
      </c>
      <c r="K7" s="23" t="s">
        <v>727</v>
      </c>
      <c r="L7" s="24" t="s">
        <v>642</v>
      </c>
      <c r="M7" s="23" t="s">
        <v>728</v>
      </c>
      <c r="N7" s="24">
        <v>0.00127</v>
      </c>
      <c r="O7" s="24"/>
      <c r="Q7" s="22" t="s">
        <v>1785</v>
      </c>
      <c r="R7" s="26"/>
      <c r="S7" s="22" t="s">
        <v>1191</v>
      </c>
      <c r="T7" s="24" t="s">
        <v>427</v>
      </c>
      <c r="U7" s="22" t="s">
        <v>1051</v>
      </c>
      <c r="V7" s="26"/>
      <c r="W7" s="26"/>
      <c r="Y7" s="22" t="s">
        <v>360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1695</v>
      </c>
      <c r="B8" s="23">
        <v>1.000019701E9</v>
      </c>
      <c r="C8" s="23" t="s">
        <v>275</v>
      </c>
      <c r="D8" s="24" t="s">
        <v>276</v>
      </c>
      <c r="E8" s="22" t="s">
        <v>277</v>
      </c>
      <c r="F8" s="24">
        <v>0.0338</v>
      </c>
      <c r="G8" s="24"/>
      <c r="I8" s="22" t="s">
        <v>322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1786</v>
      </c>
      <c r="R8" s="26"/>
      <c r="S8" s="22" t="s">
        <v>1778</v>
      </c>
      <c r="T8" s="24" t="s">
        <v>68</v>
      </c>
      <c r="U8" s="22" t="s">
        <v>311</v>
      </c>
      <c r="V8" s="26"/>
      <c r="W8" s="26"/>
      <c r="Y8" s="22" t="s">
        <v>361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1697</v>
      </c>
      <c r="B9" s="23">
        <v>1.000044745E9</v>
      </c>
      <c r="C9" s="23" t="s">
        <v>1787</v>
      </c>
      <c r="D9" s="24" t="s">
        <v>642</v>
      </c>
      <c r="E9" s="22" t="s">
        <v>1788</v>
      </c>
      <c r="F9" s="24">
        <v>0.1</v>
      </c>
      <c r="G9" s="24"/>
      <c r="I9" s="22" t="s">
        <v>328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1789</v>
      </c>
      <c r="R9" s="26"/>
      <c r="S9" s="22" t="s">
        <v>1191</v>
      </c>
      <c r="T9" s="24" t="s">
        <v>427</v>
      </c>
      <c r="U9" s="22" t="s">
        <v>1051</v>
      </c>
      <c r="V9" s="26"/>
      <c r="W9" s="26"/>
      <c r="Y9" s="22" t="s">
        <v>362</v>
      </c>
      <c r="Z9" s="26"/>
      <c r="AA9" s="22" t="s">
        <v>1225</v>
      </c>
      <c r="AB9" s="24" t="s">
        <v>358</v>
      </c>
      <c r="AC9" s="22" t="s">
        <v>1652</v>
      </c>
      <c r="AD9" s="26"/>
      <c r="AE9" s="26"/>
    </row>
    <row r="10">
      <c r="A10" s="22" t="s">
        <v>1699</v>
      </c>
      <c r="B10" s="23">
        <v>1.000044745E9</v>
      </c>
      <c r="C10" s="23" t="s">
        <v>1787</v>
      </c>
      <c r="D10" s="24" t="s">
        <v>642</v>
      </c>
      <c r="E10" s="22" t="s">
        <v>1788</v>
      </c>
      <c r="F10" s="24">
        <v>0.1</v>
      </c>
      <c r="G10" s="24"/>
      <c r="I10" s="22" t="s">
        <v>330</v>
      </c>
      <c r="J10" s="23">
        <v>1.000011307E9</v>
      </c>
      <c r="K10" s="23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1790</v>
      </c>
      <c r="R10" s="26"/>
      <c r="S10" s="22" t="s">
        <v>104</v>
      </c>
      <c r="T10" s="24" t="s">
        <v>68</v>
      </c>
      <c r="U10" s="22" t="s">
        <v>105</v>
      </c>
      <c r="V10" s="26"/>
      <c r="W10" s="26"/>
      <c r="Y10" s="22" t="s">
        <v>363</v>
      </c>
      <c r="Z10" s="26"/>
      <c r="AA10" s="22" t="s">
        <v>1225</v>
      </c>
      <c r="AB10" s="24" t="s">
        <v>358</v>
      </c>
      <c r="AC10" s="22" t="s">
        <v>1652</v>
      </c>
      <c r="AD10" s="26"/>
      <c r="AE10" s="26"/>
    </row>
    <row r="11">
      <c r="A11" s="22" t="s">
        <v>1704</v>
      </c>
      <c r="B11" s="23">
        <v>1.000019701E9</v>
      </c>
      <c r="C11" s="23" t="s">
        <v>275</v>
      </c>
      <c r="D11" s="24" t="s">
        <v>276</v>
      </c>
      <c r="E11" s="22" t="s">
        <v>277</v>
      </c>
      <c r="F11" s="24">
        <v>0.0338</v>
      </c>
      <c r="G11" s="24"/>
      <c r="I11" s="22" t="s">
        <v>332</v>
      </c>
      <c r="J11" s="23">
        <v>1.000011307E9</v>
      </c>
      <c r="K11" s="23" t="s">
        <v>989</v>
      </c>
      <c r="L11" s="24" t="s">
        <v>657</v>
      </c>
      <c r="M11" s="23" t="s">
        <v>990</v>
      </c>
      <c r="N11" s="24">
        <v>0.0052</v>
      </c>
      <c r="O11" s="24"/>
      <c r="Q11" s="22" t="s">
        <v>1791</v>
      </c>
      <c r="R11" s="26"/>
      <c r="S11" s="22" t="s">
        <v>1778</v>
      </c>
      <c r="T11" s="24" t="s">
        <v>68</v>
      </c>
      <c r="U11" s="22" t="s">
        <v>311</v>
      </c>
      <c r="V11" s="26"/>
      <c r="W11" s="26"/>
      <c r="Y11" s="22" t="s">
        <v>364</v>
      </c>
      <c r="Z11" s="26"/>
      <c r="AA11" s="22" t="s">
        <v>1225</v>
      </c>
      <c r="AB11" s="24" t="s">
        <v>358</v>
      </c>
      <c r="AC11" s="22" t="s">
        <v>1652</v>
      </c>
      <c r="AD11" s="26"/>
      <c r="AE11" s="26"/>
    </row>
    <row r="12">
      <c r="A12" s="22" t="s">
        <v>1707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334</v>
      </c>
      <c r="J12" s="23">
        <v>5.01300022E8</v>
      </c>
      <c r="K12" s="23" t="s">
        <v>1782</v>
      </c>
      <c r="L12" s="24" t="s">
        <v>68</v>
      </c>
      <c r="M12" s="23" t="s">
        <v>1783</v>
      </c>
      <c r="N12" s="24">
        <v>0.00207</v>
      </c>
      <c r="O12" s="24"/>
      <c r="Q12" s="22" t="s">
        <v>1792</v>
      </c>
      <c r="R12" s="26"/>
      <c r="S12" s="22" t="s">
        <v>1793</v>
      </c>
      <c r="T12" s="24" t="s">
        <v>68</v>
      </c>
      <c r="U12" s="22" t="s">
        <v>1794</v>
      </c>
      <c r="V12" s="26"/>
      <c r="W12" s="26"/>
      <c r="Y12" s="22" t="s">
        <v>365</v>
      </c>
      <c r="Z12" s="26"/>
      <c r="AA12" s="22" t="s">
        <v>1191</v>
      </c>
      <c r="AB12" s="24" t="s">
        <v>427</v>
      </c>
      <c r="AC12" s="22" t="s">
        <v>1051</v>
      </c>
      <c r="AD12" s="26"/>
      <c r="AE12" s="26"/>
    </row>
    <row r="13">
      <c r="A13" s="22" t="s">
        <v>1742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336</v>
      </c>
      <c r="J13" s="23">
        <v>1.000011307E9</v>
      </c>
      <c r="K13" s="23" t="s">
        <v>989</v>
      </c>
      <c r="L13" s="24" t="s">
        <v>657</v>
      </c>
      <c r="M13" s="23" t="s">
        <v>990</v>
      </c>
      <c r="N13" s="24">
        <v>0.0052</v>
      </c>
      <c r="O13" s="24"/>
      <c r="Q13" s="22" t="s">
        <v>1795</v>
      </c>
      <c r="R13" s="26"/>
      <c r="S13" s="22" t="s">
        <v>104</v>
      </c>
      <c r="T13" s="24" t="s">
        <v>68</v>
      </c>
      <c r="U13" s="22" t="s">
        <v>105</v>
      </c>
      <c r="V13" s="26"/>
      <c r="W13" s="26"/>
      <c r="Y13" s="22" t="s">
        <v>366</v>
      </c>
      <c r="Z13" s="26"/>
      <c r="AA13" s="22" t="s">
        <v>1796</v>
      </c>
      <c r="AB13" s="24" t="s">
        <v>484</v>
      </c>
      <c r="AC13" s="22" t="s">
        <v>1797</v>
      </c>
      <c r="AD13" s="26"/>
      <c r="AE13" s="26"/>
    </row>
    <row r="14">
      <c r="A14" s="22" t="s">
        <v>1746</v>
      </c>
      <c r="B14" s="23">
        <v>1.000030359E9</v>
      </c>
      <c r="C14" s="23" t="s">
        <v>97</v>
      </c>
      <c r="D14" s="24" t="s">
        <v>68</v>
      </c>
      <c r="E14" s="22" t="s">
        <v>98</v>
      </c>
      <c r="F14" s="24">
        <v>0.017</v>
      </c>
      <c r="G14" s="24"/>
      <c r="I14" s="22" t="s">
        <v>338</v>
      </c>
      <c r="J14" s="23">
        <v>5.01300022E8</v>
      </c>
      <c r="K14" s="23" t="s">
        <v>1782</v>
      </c>
      <c r="L14" s="24" t="s">
        <v>68</v>
      </c>
      <c r="M14" s="23" t="s">
        <v>1783</v>
      </c>
      <c r="N14" s="24">
        <v>0.00207</v>
      </c>
      <c r="O14" s="24"/>
      <c r="Q14" s="22" t="s">
        <v>1241</v>
      </c>
      <c r="R14" s="26"/>
      <c r="S14" s="22" t="s">
        <v>1798</v>
      </c>
      <c r="T14" s="24" t="s">
        <v>110</v>
      </c>
      <c r="U14" s="22" t="s">
        <v>706</v>
      </c>
      <c r="V14" s="26"/>
      <c r="W14" s="26"/>
      <c r="Y14" s="22" t="s">
        <v>1424</v>
      </c>
      <c r="Z14" s="26"/>
      <c r="AA14" s="22" t="s">
        <v>1799</v>
      </c>
      <c r="AB14" s="24" t="s">
        <v>564</v>
      </c>
      <c r="AC14" s="22" t="s">
        <v>1800</v>
      </c>
      <c r="AD14" s="26"/>
      <c r="AE14" s="26"/>
    </row>
    <row r="15">
      <c r="A15" s="22" t="s">
        <v>998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340</v>
      </c>
      <c r="J15" s="23">
        <v>5.01300022E8</v>
      </c>
      <c r="K15" s="23" t="s">
        <v>1782</v>
      </c>
      <c r="L15" s="24" t="s">
        <v>68</v>
      </c>
      <c r="M15" s="23" t="s">
        <v>1783</v>
      </c>
      <c r="N15" s="24">
        <v>0.00207</v>
      </c>
      <c r="O15" s="24"/>
      <c r="Q15" s="22" t="s">
        <v>1801</v>
      </c>
      <c r="R15" s="26"/>
      <c r="S15" s="22" t="s">
        <v>1802</v>
      </c>
      <c r="T15" s="24" t="s">
        <v>422</v>
      </c>
      <c r="U15" s="22" t="s">
        <v>1213</v>
      </c>
      <c r="V15" s="26"/>
      <c r="W15" s="26"/>
    </row>
    <row r="16">
      <c r="A16" s="22" t="s">
        <v>999</v>
      </c>
      <c r="B16" s="23">
        <v>1.000030359E9</v>
      </c>
      <c r="C16" s="23" t="s">
        <v>97</v>
      </c>
      <c r="D16" s="24" t="s">
        <v>68</v>
      </c>
      <c r="E16" s="22" t="s">
        <v>98</v>
      </c>
      <c r="F16" s="24">
        <v>0.017</v>
      </c>
      <c r="G16" s="24"/>
      <c r="I16" s="22" t="s">
        <v>342</v>
      </c>
      <c r="J16" s="23">
        <v>1.000011307E9</v>
      </c>
      <c r="K16" s="23" t="s">
        <v>989</v>
      </c>
      <c r="L16" s="24" t="s">
        <v>657</v>
      </c>
      <c r="M16" s="23" t="s">
        <v>990</v>
      </c>
      <c r="N16" s="24">
        <v>0.0052</v>
      </c>
      <c r="O16" s="24"/>
      <c r="Q16" s="22" t="s">
        <v>945</v>
      </c>
      <c r="R16" s="26"/>
      <c r="S16" s="22" t="s">
        <v>1803</v>
      </c>
      <c r="T16" s="24" t="s">
        <v>68</v>
      </c>
      <c r="U16" s="22" t="s">
        <v>1804</v>
      </c>
      <c r="V16" s="26"/>
      <c r="W16" s="26"/>
      <c r="AC16" s="21" t="s">
        <v>65</v>
      </c>
      <c r="AD16" s="27">
        <f t="shared" ref="AD16:AE16" si="1">SUM(AD3:AD11)</f>
        <v>0</v>
      </c>
      <c r="AE16" s="27">
        <f t="shared" si="1"/>
        <v>0</v>
      </c>
    </row>
    <row r="17">
      <c r="A17" s="22" t="s">
        <v>356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344</v>
      </c>
      <c r="J17" s="23">
        <v>1.000011307E9</v>
      </c>
      <c r="K17" s="23" t="s">
        <v>989</v>
      </c>
      <c r="L17" s="24" t="s">
        <v>657</v>
      </c>
      <c r="M17" s="23" t="s">
        <v>990</v>
      </c>
      <c r="N17" s="24">
        <v>0.0052</v>
      </c>
      <c r="O17" s="24"/>
      <c r="Q17" s="22" t="s">
        <v>1805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</row>
    <row r="18">
      <c r="A18" s="22" t="s">
        <v>360</v>
      </c>
      <c r="B18" s="23">
        <v>1.000019701E9</v>
      </c>
      <c r="C18" s="23" t="s">
        <v>275</v>
      </c>
      <c r="D18" s="24" t="s">
        <v>276</v>
      </c>
      <c r="E18" s="22" t="s">
        <v>277</v>
      </c>
      <c r="F18" s="24">
        <v>0.0338</v>
      </c>
      <c r="G18" s="24"/>
      <c r="I18" s="22" t="s">
        <v>347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1806</v>
      </c>
      <c r="R18" s="26"/>
      <c r="S18" s="22" t="s">
        <v>1658</v>
      </c>
      <c r="T18" s="24" t="s">
        <v>68</v>
      </c>
      <c r="U18" s="22" t="s">
        <v>587</v>
      </c>
      <c r="V18" s="26"/>
      <c r="W18" s="26"/>
    </row>
    <row r="19">
      <c r="A19" s="22" t="s">
        <v>361</v>
      </c>
      <c r="B19" s="23">
        <v>1.00002239E9</v>
      </c>
      <c r="C19" s="23" t="s">
        <v>1807</v>
      </c>
      <c r="D19" s="24" t="s">
        <v>68</v>
      </c>
      <c r="E19" s="22" t="s">
        <v>854</v>
      </c>
      <c r="F19" s="24">
        <v>0.05</v>
      </c>
      <c r="G19" s="24"/>
      <c r="I19" s="22" t="s">
        <v>348</v>
      </c>
      <c r="J19" s="23">
        <v>1.000007424E9</v>
      </c>
      <c r="K19" s="23" t="s">
        <v>67</v>
      </c>
      <c r="L19" s="24" t="s">
        <v>68</v>
      </c>
      <c r="M19" s="23" t="s">
        <v>69</v>
      </c>
      <c r="N19" s="24">
        <v>8.4E-4</v>
      </c>
      <c r="O19" s="24"/>
      <c r="Q19" s="22" t="s">
        <v>1808</v>
      </c>
      <c r="R19" s="26"/>
      <c r="S19" s="22" t="s">
        <v>1658</v>
      </c>
      <c r="T19" s="24" t="s">
        <v>68</v>
      </c>
      <c r="U19" s="22" t="s">
        <v>587</v>
      </c>
      <c r="V19" s="26"/>
      <c r="W19" s="26"/>
    </row>
    <row r="20">
      <c r="A20" s="22" t="s">
        <v>362</v>
      </c>
      <c r="B20" s="23">
        <v>1.00002239E9</v>
      </c>
      <c r="C20" s="23" t="s">
        <v>1807</v>
      </c>
      <c r="D20" s="24" t="s">
        <v>68</v>
      </c>
      <c r="E20" s="22" t="s">
        <v>854</v>
      </c>
      <c r="F20" s="24">
        <v>0.05</v>
      </c>
      <c r="G20" s="24"/>
      <c r="I20" s="22" t="s">
        <v>349</v>
      </c>
      <c r="J20" s="23">
        <v>1.000007424E9</v>
      </c>
      <c r="K20" s="23" t="s">
        <v>67</v>
      </c>
      <c r="L20" s="24" t="s">
        <v>68</v>
      </c>
      <c r="M20" s="23" t="s">
        <v>69</v>
      </c>
      <c r="N20" s="24">
        <v>8.4E-4</v>
      </c>
      <c r="O20" s="24"/>
      <c r="Q20" s="22" t="s">
        <v>1809</v>
      </c>
      <c r="R20" s="26"/>
      <c r="S20" s="22" t="s">
        <v>1658</v>
      </c>
      <c r="T20" s="24" t="s">
        <v>68</v>
      </c>
      <c r="U20" s="22" t="s">
        <v>587</v>
      </c>
      <c r="V20" s="26"/>
      <c r="W20" s="26"/>
    </row>
    <row r="21">
      <c r="A21" s="22" t="s">
        <v>363</v>
      </c>
      <c r="B21" s="23">
        <v>1.000019711E9</v>
      </c>
      <c r="C21" s="23" t="s">
        <v>1471</v>
      </c>
      <c r="D21" s="24" t="s">
        <v>358</v>
      </c>
      <c r="E21" s="22" t="s">
        <v>1472</v>
      </c>
      <c r="F21" s="24">
        <v>0.01</v>
      </c>
      <c r="G21" s="24"/>
      <c r="I21" s="22" t="s">
        <v>350</v>
      </c>
      <c r="J21" s="23">
        <v>1.000048795E9</v>
      </c>
      <c r="K21" s="23" t="s">
        <v>994</v>
      </c>
      <c r="L21" s="24" t="s">
        <v>358</v>
      </c>
      <c r="M21" s="23" t="s">
        <v>995</v>
      </c>
      <c r="N21" s="24">
        <v>0.0234</v>
      </c>
      <c r="O21" s="24"/>
      <c r="Q21" s="22" t="s">
        <v>1810</v>
      </c>
      <c r="R21" s="26"/>
      <c r="S21" s="22" t="s">
        <v>1811</v>
      </c>
      <c r="T21" s="24" t="s">
        <v>68</v>
      </c>
      <c r="U21" s="22" t="s">
        <v>631</v>
      </c>
      <c r="V21" s="26"/>
      <c r="W21" s="26"/>
    </row>
    <row r="22">
      <c r="A22" s="22" t="s">
        <v>364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1241</v>
      </c>
      <c r="J22" s="23">
        <v>1.000034287E9</v>
      </c>
      <c r="K22" s="23" t="s">
        <v>1812</v>
      </c>
      <c r="L22" s="24" t="s">
        <v>422</v>
      </c>
      <c r="M22" s="23" t="s">
        <v>1813</v>
      </c>
      <c r="N22" s="24">
        <v>0.0126</v>
      </c>
      <c r="O22" s="24"/>
      <c r="Q22" s="22" t="s">
        <v>1814</v>
      </c>
      <c r="R22" s="26"/>
      <c r="S22" s="22" t="s">
        <v>1811</v>
      </c>
      <c r="T22" s="24" t="s">
        <v>68</v>
      </c>
      <c r="U22" s="22" t="s">
        <v>631</v>
      </c>
      <c r="V22" s="26"/>
      <c r="W22" s="26"/>
    </row>
    <row r="23">
      <c r="A23" s="22" t="s">
        <v>365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1444</v>
      </c>
      <c r="J23" s="23">
        <v>1.000034287E9</v>
      </c>
      <c r="K23" s="23" t="s">
        <v>1812</v>
      </c>
      <c r="L23" s="24" t="s">
        <v>422</v>
      </c>
      <c r="M23" s="23" t="s">
        <v>1813</v>
      </c>
      <c r="N23" s="24">
        <v>0.0126</v>
      </c>
      <c r="O23" s="24"/>
      <c r="Q23" s="22" t="s">
        <v>1815</v>
      </c>
      <c r="R23" s="26"/>
      <c r="S23" s="22" t="s">
        <v>1816</v>
      </c>
      <c r="T23" s="24" t="s">
        <v>68</v>
      </c>
      <c r="U23" s="22" t="s">
        <v>487</v>
      </c>
      <c r="V23" s="26"/>
      <c r="W23" s="26"/>
    </row>
    <row r="24">
      <c r="A24" s="22" t="s">
        <v>366</v>
      </c>
      <c r="B24" s="23">
        <v>1.000021843E9</v>
      </c>
      <c r="C24" s="23" t="s">
        <v>1768</v>
      </c>
      <c r="D24" s="24" t="s">
        <v>657</v>
      </c>
      <c r="E24" s="22" t="s">
        <v>1769</v>
      </c>
      <c r="F24" s="24">
        <v>0.637</v>
      </c>
      <c r="G24" s="24"/>
      <c r="I24" s="22" t="s">
        <v>780</v>
      </c>
      <c r="J24" s="23">
        <v>1.000034326E9</v>
      </c>
      <c r="K24" s="23" t="s">
        <v>1534</v>
      </c>
      <c r="L24" s="24" t="s">
        <v>91</v>
      </c>
      <c r="M24" s="23">
        <v>7.427927112E9</v>
      </c>
      <c r="N24" s="24">
        <v>0.032</v>
      </c>
      <c r="O24" s="24"/>
      <c r="Q24" s="22" t="s">
        <v>1817</v>
      </c>
      <c r="R24" s="26"/>
      <c r="S24" s="22" t="s">
        <v>1816</v>
      </c>
      <c r="T24" s="24" t="s">
        <v>68</v>
      </c>
      <c r="U24" s="22" t="s">
        <v>487</v>
      </c>
      <c r="V24" s="26"/>
      <c r="W24" s="26"/>
    </row>
    <row r="25">
      <c r="A25" s="22" t="s">
        <v>367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788</v>
      </c>
      <c r="J25" s="23">
        <v>1.000034326E9</v>
      </c>
      <c r="K25" s="23" t="s">
        <v>1534</v>
      </c>
      <c r="L25" s="24" t="s">
        <v>91</v>
      </c>
      <c r="M25" s="23">
        <v>7.427927112E9</v>
      </c>
      <c r="N25" s="24">
        <v>0.032</v>
      </c>
      <c r="O25" s="24"/>
      <c r="Q25" s="22" t="s">
        <v>1818</v>
      </c>
      <c r="R25" s="26"/>
      <c r="S25" s="22" t="s">
        <v>1658</v>
      </c>
      <c r="T25" s="24" t="s">
        <v>68</v>
      </c>
      <c r="U25" s="22" t="s">
        <v>487</v>
      </c>
      <c r="V25" s="26"/>
      <c r="W25" s="26"/>
    </row>
    <row r="26">
      <c r="A26" s="22" t="s">
        <v>368</v>
      </c>
      <c r="B26" s="23">
        <v>1.000030359E9</v>
      </c>
      <c r="C26" s="23" t="s">
        <v>97</v>
      </c>
      <c r="D26" s="24" t="s">
        <v>68</v>
      </c>
      <c r="E26" s="22" t="s">
        <v>98</v>
      </c>
      <c r="F26" s="24">
        <v>0.017</v>
      </c>
      <c r="G26" s="24"/>
      <c r="I26" s="22" t="s">
        <v>1239</v>
      </c>
      <c r="J26" s="23">
        <v>1.000003772E9</v>
      </c>
      <c r="K26" s="23" t="s">
        <v>1677</v>
      </c>
      <c r="L26" s="24" t="s">
        <v>91</v>
      </c>
      <c r="M26" s="23">
        <v>7.42792022E8</v>
      </c>
      <c r="N26" s="24">
        <v>0.022</v>
      </c>
      <c r="O26" s="24"/>
      <c r="Q26" s="22" t="s">
        <v>1819</v>
      </c>
      <c r="R26" s="26"/>
      <c r="S26" s="22" t="s">
        <v>1658</v>
      </c>
      <c r="T26" s="24" t="s">
        <v>68</v>
      </c>
      <c r="U26" s="22" t="s">
        <v>587</v>
      </c>
      <c r="V26" s="26"/>
      <c r="W26" s="26"/>
    </row>
    <row r="27">
      <c r="A27" s="22" t="s">
        <v>369</v>
      </c>
      <c r="B27" s="23">
        <v>1.000019701E9</v>
      </c>
      <c r="C27" s="23" t="s">
        <v>275</v>
      </c>
      <c r="D27" s="24" t="s">
        <v>276</v>
      </c>
      <c r="E27" s="22" t="s">
        <v>277</v>
      </c>
      <c r="F27" s="24">
        <v>0.0338</v>
      </c>
      <c r="G27" s="24"/>
      <c r="I27" s="22" t="s">
        <v>1540</v>
      </c>
      <c r="J27" s="23">
        <v>1.000003772E9</v>
      </c>
      <c r="K27" s="23" t="s">
        <v>1677</v>
      </c>
      <c r="L27" s="24" t="s">
        <v>91</v>
      </c>
      <c r="M27" s="23">
        <v>7.42792022E8</v>
      </c>
      <c r="N27" s="24">
        <v>0.022</v>
      </c>
      <c r="O27" s="24"/>
      <c r="Q27" s="22" t="s">
        <v>1820</v>
      </c>
      <c r="R27" s="26"/>
      <c r="S27" s="22" t="s">
        <v>1821</v>
      </c>
      <c r="T27" s="24" t="s">
        <v>284</v>
      </c>
      <c r="U27" s="22" t="s">
        <v>1822</v>
      </c>
      <c r="V27" s="26"/>
      <c r="W27" s="26"/>
    </row>
    <row r="28">
      <c r="A28" s="22" t="s">
        <v>370</v>
      </c>
      <c r="B28" s="23">
        <v>1.000030359E9</v>
      </c>
      <c r="C28" s="23" t="s">
        <v>97</v>
      </c>
      <c r="D28" s="24" t="s">
        <v>68</v>
      </c>
      <c r="E28" s="22" t="s">
        <v>98</v>
      </c>
      <c r="F28" s="24">
        <v>0.017</v>
      </c>
      <c r="G28" s="24"/>
      <c r="I28" s="22" t="s">
        <v>758</v>
      </c>
      <c r="J28" s="23">
        <v>1.000034326E9</v>
      </c>
      <c r="K28" s="23" t="s">
        <v>1534</v>
      </c>
      <c r="L28" s="24" t="s">
        <v>91</v>
      </c>
      <c r="M28" s="23">
        <v>7.427927112E9</v>
      </c>
      <c r="N28" s="24">
        <v>0.032</v>
      </c>
      <c r="O28" s="24"/>
      <c r="Q28" s="22" t="s">
        <v>1823</v>
      </c>
      <c r="R28" s="26"/>
      <c r="S28" s="51" t="s">
        <v>1824</v>
      </c>
      <c r="T28" s="24" t="s">
        <v>1185</v>
      </c>
      <c r="U28" s="22" t="s">
        <v>1825</v>
      </c>
      <c r="V28" s="26"/>
      <c r="W28" s="26"/>
    </row>
    <row r="29">
      <c r="A29" s="22" t="s">
        <v>371</v>
      </c>
      <c r="B29" s="23">
        <v>1.000030359E9</v>
      </c>
      <c r="C29" s="23" t="s">
        <v>97</v>
      </c>
      <c r="D29" s="24" t="s">
        <v>68</v>
      </c>
      <c r="E29" s="22" t="s">
        <v>98</v>
      </c>
      <c r="F29" s="24">
        <v>0.017</v>
      </c>
      <c r="G29" s="24"/>
      <c r="I29" s="22" t="s">
        <v>764</v>
      </c>
      <c r="J29" s="23">
        <v>1.000034326E9</v>
      </c>
      <c r="K29" s="23" t="s">
        <v>1534</v>
      </c>
      <c r="L29" s="24" t="s">
        <v>91</v>
      </c>
      <c r="M29" s="23">
        <v>7.427927112E9</v>
      </c>
      <c r="N29" s="24">
        <v>0.032</v>
      </c>
      <c r="O29" s="24"/>
      <c r="Q29" s="22" t="s">
        <v>1826</v>
      </c>
      <c r="R29" s="26"/>
      <c r="S29" s="22" t="s">
        <v>1827</v>
      </c>
      <c r="T29" s="24" t="s">
        <v>62</v>
      </c>
      <c r="U29" s="22" t="s">
        <v>87</v>
      </c>
      <c r="V29" s="26"/>
      <c r="W29" s="26"/>
    </row>
    <row r="30">
      <c r="A30" s="22" t="s">
        <v>372</v>
      </c>
      <c r="B30" s="23">
        <v>1.000022053E9</v>
      </c>
      <c r="C30" s="23" t="s">
        <v>1188</v>
      </c>
      <c r="D30" s="24" t="s">
        <v>389</v>
      </c>
      <c r="E30" s="22" t="s">
        <v>1189</v>
      </c>
      <c r="F30" s="24">
        <v>0.0188</v>
      </c>
      <c r="G30" s="24"/>
      <c r="I30" s="22" t="s">
        <v>769</v>
      </c>
      <c r="J30" s="23">
        <v>1.000034326E9</v>
      </c>
      <c r="K30" s="23" t="s">
        <v>1534</v>
      </c>
      <c r="L30" s="24" t="s">
        <v>91</v>
      </c>
      <c r="M30" s="23">
        <v>7.427927112E9</v>
      </c>
      <c r="N30" s="24">
        <v>0.032</v>
      </c>
      <c r="O30" s="24"/>
      <c r="Q30" s="22" t="s">
        <v>1828</v>
      </c>
      <c r="R30" s="26"/>
      <c r="S30" s="22" t="s">
        <v>1829</v>
      </c>
      <c r="T30" s="24" t="s">
        <v>94</v>
      </c>
      <c r="U30" s="22" t="s">
        <v>1830</v>
      </c>
      <c r="V30" s="26"/>
      <c r="W30" s="26"/>
    </row>
    <row r="31">
      <c r="A31" s="22" t="s">
        <v>373</v>
      </c>
      <c r="B31" s="23">
        <v>1.000022053E9</v>
      </c>
      <c r="C31" s="23" t="s">
        <v>1188</v>
      </c>
      <c r="D31" s="24" t="s">
        <v>389</v>
      </c>
      <c r="E31" s="22" t="s">
        <v>1189</v>
      </c>
      <c r="F31" s="24">
        <v>0.0188</v>
      </c>
      <c r="G31" s="24"/>
      <c r="I31" s="22" t="s">
        <v>772</v>
      </c>
      <c r="J31" s="23">
        <v>1.000034326E9</v>
      </c>
      <c r="K31" s="23" t="s">
        <v>1534</v>
      </c>
      <c r="L31" s="24" t="s">
        <v>91</v>
      </c>
      <c r="M31" s="23">
        <v>7.427927112E9</v>
      </c>
      <c r="N31" s="24">
        <v>0.032</v>
      </c>
      <c r="O31" s="24"/>
    </row>
    <row r="32">
      <c r="A32" s="22" t="s">
        <v>1831</v>
      </c>
      <c r="B32" s="23">
        <v>1.000007537E9</v>
      </c>
      <c r="C32" s="23" t="s">
        <v>568</v>
      </c>
      <c r="D32" s="24" t="s">
        <v>101</v>
      </c>
      <c r="E32" s="22" t="s">
        <v>569</v>
      </c>
      <c r="F32" s="24">
        <v>0.16</v>
      </c>
      <c r="G32" s="24"/>
      <c r="I32" s="22" t="s">
        <v>1832</v>
      </c>
      <c r="J32" s="23">
        <v>1.000020807E9</v>
      </c>
      <c r="K32" s="23" t="s">
        <v>1833</v>
      </c>
      <c r="L32" s="24" t="s">
        <v>623</v>
      </c>
      <c r="M32" s="23" t="s">
        <v>1834</v>
      </c>
      <c r="N32" s="24">
        <v>0.17707</v>
      </c>
      <c r="O32" s="24"/>
      <c r="U32" s="21" t="s">
        <v>65</v>
      </c>
      <c r="V32" s="27">
        <f t="shared" ref="V32:W32" si="2">SUM(X3:X30)</f>
        <v>0</v>
      </c>
      <c r="W32" s="27">
        <f t="shared" si="2"/>
        <v>0</v>
      </c>
    </row>
    <row r="33">
      <c r="A33" s="22" t="s">
        <v>1835</v>
      </c>
      <c r="B33" s="23">
        <v>1.000045441E9</v>
      </c>
      <c r="C33" s="23" t="s">
        <v>1836</v>
      </c>
      <c r="D33" s="24" t="s">
        <v>358</v>
      </c>
      <c r="E33" s="22" t="s">
        <v>1837</v>
      </c>
      <c r="F33" s="24">
        <v>0.0632</v>
      </c>
      <c r="G33" s="24"/>
      <c r="I33" s="22" t="s">
        <v>970</v>
      </c>
      <c r="J33" s="23">
        <v>5.0106211E8</v>
      </c>
      <c r="K33" s="23" t="s">
        <v>1838</v>
      </c>
      <c r="L33" s="24" t="s">
        <v>110</v>
      </c>
      <c r="M33" s="23" t="s">
        <v>1839</v>
      </c>
      <c r="N33" s="24">
        <v>7.8E-4</v>
      </c>
      <c r="O33" s="24"/>
    </row>
    <row r="34">
      <c r="A34" s="22" t="s">
        <v>1840</v>
      </c>
      <c r="B34" s="23">
        <v>1.00004928E9</v>
      </c>
      <c r="C34" s="23" t="s">
        <v>1542</v>
      </c>
      <c r="D34" s="24" t="s">
        <v>358</v>
      </c>
      <c r="E34" s="22" t="s">
        <v>1543</v>
      </c>
      <c r="F34" s="24">
        <v>0.0772</v>
      </c>
      <c r="G34" s="24"/>
      <c r="I34" s="22" t="s">
        <v>974</v>
      </c>
      <c r="J34" s="23">
        <v>1.000045389E9</v>
      </c>
      <c r="K34" s="23" t="s">
        <v>1841</v>
      </c>
      <c r="L34" s="24" t="s">
        <v>68</v>
      </c>
      <c r="M34" s="23" t="s">
        <v>1842</v>
      </c>
      <c r="N34" s="24">
        <v>8.0E-4</v>
      </c>
      <c r="O34" s="24"/>
    </row>
    <row r="35">
      <c r="A35" s="22" t="s">
        <v>1843</v>
      </c>
      <c r="B35" s="23">
        <v>1.00004928E9</v>
      </c>
      <c r="C35" s="23" t="s">
        <v>1542</v>
      </c>
      <c r="D35" s="24" t="s">
        <v>358</v>
      </c>
      <c r="E35" s="22" t="s">
        <v>1543</v>
      </c>
      <c r="F35" s="24">
        <v>0.0772</v>
      </c>
      <c r="G35" s="24"/>
      <c r="I35" s="22" t="s">
        <v>977</v>
      </c>
      <c r="J35" s="23">
        <v>1.000045389E9</v>
      </c>
      <c r="K35" s="23" t="s">
        <v>1841</v>
      </c>
      <c r="L35" s="24" t="s">
        <v>68</v>
      </c>
      <c r="M35" s="23" t="s">
        <v>1842</v>
      </c>
      <c r="N35" s="24">
        <v>8.0E-4</v>
      </c>
      <c r="O35" s="24"/>
    </row>
    <row r="36">
      <c r="A36" s="22" t="s">
        <v>1844</v>
      </c>
      <c r="B36" s="23">
        <v>1.00004928E9</v>
      </c>
      <c r="C36" s="23" t="s">
        <v>1542</v>
      </c>
      <c r="D36" s="24" t="s">
        <v>358</v>
      </c>
      <c r="E36" s="22" t="s">
        <v>1543</v>
      </c>
      <c r="F36" s="24">
        <v>0.0772</v>
      </c>
      <c r="G36" s="24"/>
      <c r="I36" s="22" t="s">
        <v>1044</v>
      </c>
      <c r="J36" s="23">
        <v>1.000030344E9</v>
      </c>
      <c r="K36" s="23" t="s">
        <v>1246</v>
      </c>
      <c r="L36" s="24" t="s">
        <v>110</v>
      </c>
      <c r="M36" s="23" t="s">
        <v>512</v>
      </c>
      <c r="N36" s="24">
        <v>0.0038</v>
      </c>
      <c r="O36" s="24"/>
    </row>
    <row r="37">
      <c r="A37" s="22" t="s">
        <v>1845</v>
      </c>
      <c r="B37" s="23">
        <v>1.00004928E9</v>
      </c>
      <c r="C37" s="23" t="s">
        <v>1542</v>
      </c>
      <c r="D37" s="24" t="s">
        <v>358</v>
      </c>
      <c r="E37" s="22" t="s">
        <v>1543</v>
      </c>
      <c r="F37" s="24">
        <v>0.0772</v>
      </c>
      <c r="G37" s="24"/>
      <c r="I37" s="22" t="s">
        <v>1048</v>
      </c>
      <c r="J37" s="23">
        <v>1.000003899E9</v>
      </c>
      <c r="K37" s="23" t="s">
        <v>1846</v>
      </c>
      <c r="L37" s="24" t="s">
        <v>68</v>
      </c>
      <c r="M37" s="23" t="s">
        <v>1847</v>
      </c>
      <c r="N37" s="24">
        <v>7.0E-4</v>
      </c>
      <c r="O37" s="24"/>
    </row>
    <row r="38">
      <c r="A38" s="22" t="s">
        <v>1848</v>
      </c>
      <c r="B38" s="23">
        <v>1.000045441E9</v>
      </c>
      <c r="C38" s="23" t="s">
        <v>1836</v>
      </c>
      <c r="D38" s="24" t="s">
        <v>358</v>
      </c>
      <c r="E38" s="22" t="s">
        <v>1837</v>
      </c>
      <c r="F38" s="24">
        <v>0.0632</v>
      </c>
      <c r="G38" s="24"/>
      <c r="I38" s="22" t="s">
        <v>903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</row>
    <row r="39">
      <c r="A39" s="22" t="s">
        <v>1849</v>
      </c>
      <c r="B39" s="23">
        <v>1.000045441E9</v>
      </c>
      <c r="C39" s="23" t="s">
        <v>1836</v>
      </c>
      <c r="D39" s="24" t="s">
        <v>358</v>
      </c>
      <c r="E39" s="22" t="s">
        <v>1837</v>
      </c>
      <c r="F39" s="24">
        <v>0.0632</v>
      </c>
      <c r="G39" s="24"/>
      <c r="I39" s="22" t="s">
        <v>907</v>
      </c>
      <c r="J39" s="23">
        <v>1.000012897E9</v>
      </c>
      <c r="K39" s="23" t="s">
        <v>1057</v>
      </c>
      <c r="L39" s="24" t="s">
        <v>110</v>
      </c>
      <c r="M39" s="23" t="s">
        <v>181</v>
      </c>
      <c r="N39" s="24">
        <v>4.1E-4</v>
      </c>
      <c r="O39" s="24"/>
    </row>
    <row r="40">
      <c r="A40" s="22" t="s">
        <v>1850</v>
      </c>
      <c r="B40" s="23">
        <v>1.000045441E9</v>
      </c>
      <c r="C40" s="23" t="s">
        <v>1836</v>
      </c>
      <c r="D40" s="24" t="s">
        <v>358</v>
      </c>
      <c r="E40" s="22" t="s">
        <v>1837</v>
      </c>
      <c r="F40" s="24">
        <v>0.0632</v>
      </c>
      <c r="G40" s="24"/>
      <c r="I40" s="22" t="s">
        <v>1851</v>
      </c>
      <c r="J40" s="23">
        <v>1.000039462E9</v>
      </c>
      <c r="K40" s="23" t="s">
        <v>1077</v>
      </c>
      <c r="L40" s="24" t="s">
        <v>101</v>
      </c>
      <c r="M40" s="23" t="s">
        <v>1078</v>
      </c>
      <c r="N40" s="24">
        <v>0.0179</v>
      </c>
      <c r="O40" s="24"/>
    </row>
    <row r="41">
      <c r="A41" s="22" t="s">
        <v>1852</v>
      </c>
      <c r="B41" s="23">
        <v>5.00101001E8</v>
      </c>
      <c r="C41" s="23" t="s">
        <v>116</v>
      </c>
      <c r="D41" s="24" t="s">
        <v>101</v>
      </c>
      <c r="E41" s="22" t="s">
        <v>117</v>
      </c>
      <c r="F41" s="24">
        <v>0.0098</v>
      </c>
      <c r="G41" s="24"/>
      <c r="I41" s="22" t="s">
        <v>292</v>
      </c>
      <c r="J41" s="23">
        <v>1.000042903E9</v>
      </c>
      <c r="K41" s="23" t="s">
        <v>1080</v>
      </c>
      <c r="L41" s="24" t="s">
        <v>876</v>
      </c>
      <c r="M41" s="23" t="s">
        <v>1081</v>
      </c>
      <c r="N41" s="24">
        <v>0.034</v>
      </c>
      <c r="O41" s="24"/>
    </row>
    <row r="42">
      <c r="A42" s="22" t="s">
        <v>1853</v>
      </c>
      <c r="B42" s="23">
        <v>1.000038697E9</v>
      </c>
      <c r="C42" s="23" t="s">
        <v>1041</v>
      </c>
      <c r="D42" s="24" t="s">
        <v>110</v>
      </c>
      <c r="E42" s="22" t="s">
        <v>1042</v>
      </c>
      <c r="F42" s="24">
        <v>0.595</v>
      </c>
      <c r="G42" s="24"/>
      <c r="I42" s="22" t="s">
        <v>1854</v>
      </c>
      <c r="J42" s="23">
        <v>1.000019574E9</v>
      </c>
      <c r="K42" s="23" t="s">
        <v>1855</v>
      </c>
      <c r="L42" s="24" t="s">
        <v>284</v>
      </c>
      <c r="M42" s="23" t="s">
        <v>1856</v>
      </c>
      <c r="N42" s="24">
        <v>1.53</v>
      </c>
      <c r="O42" s="24"/>
    </row>
    <row r="43">
      <c r="A43" s="22" t="s">
        <v>1857</v>
      </c>
      <c r="B43" s="23">
        <v>1.000005376E9</v>
      </c>
      <c r="C43" s="23" t="s">
        <v>893</v>
      </c>
      <c r="D43" s="24" t="s">
        <v>894</v>
      </c>
      <c r="E43" s="67" t="s">
        <v>895</v>
      </c>
      <c r="F43" s="24">
        <v>0.092</v>
      </c>
      <c r="G43" s="24"/>
      <c r="I43" s="22" t="s">
        <v>1858</v>
      </c>
      <c r="J43" s="23">
        <v>1.000048811E9</v>
      </c>
      <c r="K43" s="23" t="s">
        <v>1859</v>
      </c>
      <c r="L43" s="24" t="s">
        <v>564</v>
      </c>
      <c r="M43" s="23" t="s">
        <v>1860</v>
      </c>
      <c r="N43" s="24">
        <v>0.38583</v>
      </c>
      <c r="O43" s="24"/>
    </row>
    <row r="44">
      <c r="A44" s="22" t="s">
        <v>1861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1862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M45" s="21" t="s">
        <v>65</v>
      </c>
      <c r="N45" s="27">
        <f t="shared" ref="N45:O45" si="3">SUM(N3:N43)</f>
        <v>2.5195</v>
      </c>
      <c r="O45" s="27">
        <f t="shared" si="3"/>
        <v>0</v>
      </c>
    </row>
    <row r="46">
      <c r="A46" s="22" t="s">
        <v>1863</v>
      </c>
      <c r="B46" s="23">
        <v>1.000024217E9</v>
      </c>
      <c r="C46" s="23" t="s">
        <v>599</v>
      </c>
      <c r="D46" s="24" t="s">
        <v>110</v>
      </c>
      <c r="E46" s="22" t="s">
        <v>600</v>
      </c>
      <c r="F46" s="24">
        <v>0.014</v>
      </c>
      <c r="G46" s="24"/>
    </row>
    <row r="47">
      <c r="A47" s="22" t="s">
        <v>1864</v>
      </c>
      <c r="B47" s="23">
        <v>1.000012862E9</v>
      </c>
      <c r="C47" s="23" t="s">
        <v>137</v>
      </c>
      <c r="D47" s="24" t="s">
        <v>110</v>
      </c>
      <c r="E47" s="22" t="s">
        <v>126</v>
      </c>
      <c r="F47" s="24">
        <v>0.013</v>
      </c>
      <c r="G47" s="24"/>
    </row>
    <row r="48">
      <c r="A48" s="22" t="s">
        <v>1865</v>
      </c>
      <c r="B48" s="23">
        <v>1.000043487E9</v>
      </c>
      <c r="C48" s="23" t="s">
        <v>615</v>
      </c>
      <c r="D48" s="24" t="s">
        <v>110</v>
      </c>
      <c r="E48" s="22" t="s">
        <v>616</v>
      </c>
      <c r="F48" s="24">
        <v>0.036</v>
      </c>
      <c r="G48" s="24"/>
    </row>
    <row r="49">
      <c r="A49" s="22" t="s">
        <v>1866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</row>
    <row r="50">
      <c r="A50" s="22" t="s">
        <v>1867</v>
      </c>
      <c r="B50" s="23">
        <v>1.000024217E9</v>
      </c>
      <c r="C50" s="23" t="s">
        <v>599</v>
      </c>
      <c r="D50" s="24" t="s">
        <v>110</v>
      </c>
      <c r="E50" s="22" t="s">
        <v>600</v>
      </c>
      <c r="F50" s="24">
        <v>0.014</v>
      </c>
      <c r="G50" s="24"/>
    </row>
    <row r="51">
      <c r="A51" s="22" t="s">
        <v>1868</v>
      </c>
      <c r="B51" s="23">
        <v>1.000043487E9</v>
      </c>
      <c r="C51" s="23" t="s">
        <v>615</v>
      </c>
      <c r="D51" s="24" t="s">
        <v>110</v>
      </c>
      <c r="E51" s="22" t="s">
        <v>616</v>
      </c>
      <c r="F51" s="24">
        <v>0.036</v>
      </c>
      <c r="G51" s="24"/>
    </row>
    <row r="52">
      <c r="A52" s="22" t="s">
        <v>1869</v>
      </c>
      <c r="B52" s="23">
        <v>1.000043487E9</v>
      </c>
      <c r="C52" s="23" t="s">
        <v>615</v>
      </c>
      <c r="D52" s="24" t="s">
        <v>110</v>
      </c>
      <c r="E52" s="22" t="s">
        <v>616</v>
      </c>
      <c r="F52" s="24">
        <v>0.036</v>
      </c>
      <c r="G52" s="24"/>
    </row>
    <row r="53">
      <c r="A53" s="22" t="s">
        <v>1870</v>
      </c>
      <c r="B53" s="23">
        <v>1.000043487E9</v>
      </c>
      <c r="C53" s="23" t="s">
        <v>615</v>
      </c>
      <c r="D53" s="24" t="s">
        <v>110</v>
      </c>
      <c r="E53" s="22" t="s">
        <v>616</v>
      </c>
      <c r="F53" s="24">
        <v>0.036</v>
      </c>
      <c r="G53" s="24"/>
    </row>
    <row r="54">
      <c r="A54" s="22" t="s">
        <v>1871</v>
      </c>
      <c r="B54" s="23">
        <v>1.000043487E9</v>
      </c>
      <c r="C54" s="23" t="s">
        <v>615</v>
      </c>
      <c r="D54" s="24" t="s">
        <v>110</v>
      </c>
      <c r="E54" s="22" t="s">
        <v>616</v>
      </c>
      <c r="F54" s="24">
        <v>0.036</v>
      </c>
      <c r="G54" s="24"/>
    </row>
    <row r="55">
      <c r="A55" s="22" t="s">
        <v>1063</v>
      </c>
      <c r="B55" s="23">
        <v>1.000030335E9</v>
      </c>
      <c r="C55" s="23" t="s">
        <v>155</v>
      </c>
      <c r="D55" s="24" t="s">
        <v>110</v>
      </c>
      <c r="E55" s="22" t="s">
        <v>156</v>
      </c>
      <c r="F55" s="24">
        <v>0.029</v>
      </c>
      <c r="G55" s="24"/>
    </row>
    <row r="56">
      <c r="A56" s="22" t="s">
        <v>1067</v>
      </c>
      <c r="B56" s="23">
        <v>1.000043487E9</v>
      </c>
      <c r="C56" s="23" t="s">
        <v>615</v>
      </c>
      <c r="D56" s="24" t="s">
        <v>110</v>
      </c>
      <c r="E56" s="22" t="s">
        <v>616</v>
      </c>
      <c r="F56" s="24">
        <v>0.036</v>
      </c>
      <c r="G56" s="24"/>
    </row>
    <row r="57">
      <c r="A57" s="22" t="s">
        <v>1069</v>
      </c>
      <c r="B57" s="23">
        <v>1.000045377E9</v>
      </c>
      <c r="C57" s="23" t="s">
        <v>1872</v>
      </c>
      <c r="D57" s="24" t="s">
        <v>110</v>
      </c>
      <c r="E57" s="22" t="s">
        <v>1370</v>
      </c>
      <c r="F57" s="24">
        <v>0.026</v>
      </c>
      <c r="G57" s="24"/>
    </row>
    <row r="58">
      <c r="A58" s="22" t="s">
        <v>1873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</row>
    <row r="59">
      <c r="A59" s="22" t="s">
        <v>1874</v>
      </c>
      <c r="B59" s="23">
        <v>1.00001288E9</v>
      </c>
      <c r="C59" s="23" t="s">
        <v>530</v>
      </c>
      <c r="D59" s="24" t="s">
        <v>110</v>
      </c>
      <c r="E59" s="22" t="s">
        <v>499</v>
      </c>
      <c r="F59" s="24">
        <v>0.014</v>
      </c>
      <c r="G59" s="24"/>
    </row>
    <row r="60">
      <c r="A60" s="22" t="s">
        <v>1266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</row>
    <row r="61">
      <c r="A61" s="22" t="s">
        <v>1546</v>
      </c>
      <c r="B61" s="23">
        <v>1.00001288E9</v>
      </c>
      <c r="C61" s="23" t="s">
        <v>530</v>
      </c>
      <c r="D61" s="24" t="s">
        <v>110</v>
      </c>
      <c r="E61" s="22" t="s">
        <v>499</v>
      </c>
      <c r="F61" s="24">
        <v>0.014</v>
      </c>
      <c r="G61" s="24"/>
    </row>
    <row r="62">
      <c r="A62" s="22" t="s">
        <v>1548</v>
      </c>
      <c r="B62" s="23">
        <v>1.00001288E9</v>
      </c>
      <c r="C62" s="23" t="s">
        <v>530</v>
      </c>
      <c r="D62" s="24" t="s">
        <v>110</v>
      </c>
      <c r="E62" s="22" t="s">
        <v>499</v>
      </c>
      <c r="F62" s="24">
        <v>0.014</v>
      </c>
      <c r="G62" s="24"/>
    </row>
    <row r="63">
      <c r="A63" s="22" t="s">
        <v>1071</v>
      </c>
      <c r="B63" s="23">
        <v>1.000007728E9</v>
      </c>
      <c r="C63" s="23" t="s">
        <v>146</v>
      </c>
      <c r="D63" s="24" t="s">
        <v>110</v>
      </c>
      <c r="E63" s="22" t="s">
        <v>111</v>
      </c>
      <c r="F63" s="24">
        <v>0.0088</v>
      </c>
      <c r="G63" s="24"/>
    </row>
    <row r="64">
      <c r="A64" s="22" t="s">
        <v>1553</v>
      </c>
      <c r="B64" s="23">
        <v>1.000012862E9</v>
      </c>
      <c r="C64" s="23" t="s">
        <v>137</v>
      </c>
      <c r="D64" s="24" t="s">
        <v>110</v>
      </c>
      <c r="E64" s="22" t="s">
        <v>126</v>
      </c>
      <c r="F64" s="24">
        <v>0.013</v>
      </c>
      <c r="G64" s="24"/>
    </row>
    <row r="65">
      <c r="A65" s="22" t="s">
        <v>1875</v>
      </c>
      <c r="B65" s="23">
        <v>1.000045377E9</v>
      </c>
      <c r="C65" s="23" t="s">
        <v>1872</v>
      </c>
      <c r="D65" s="24" t="s">
        <v>110</v>
      </c>
      <c r="E65" s="22" t="s">
        <v>1370</v>
      </c>
      <c r="F65" s="24">
        <v>0.026</v>
      </c>
      <c r="G65" s="24"/>
    </row>
    <row r="66">
      <c r="A66" s="22" t="s">
        <v>1876</v>
      </c>
      <c r="B66" s="23">
        <v>1.000045377E9</v>
      </c>
      <c r="C66" s="23" t="s">
        <v>1872</v>
      </c>
      <c r="D66" s="24" t="s">
        <v>110</v>
      </c>
      <c r="E66" s="22" t="s">
        <v>1370</v>
      </c>
      <c r="F66" s="24">
        <v>0.026</v>
      </c>
      <c r="G66" s="24"/>
    </row>
    <row r="67">
      <c r="A67" s="22" t="s">
        <v>1877</v>
      </c>
      <c r="B67" s="23">
        <v>1.000045377E9</v>
      </c>
      <c r="C67" s="23" t="s">
        <v>1872</v>
      </c>
      <c r="D67" s="24" t="s">
        <v>110</v>
      </c>
      <c r="E67" s="22" t="s">
        <v>1370</v>
      </c>
      <c r="F67" s="24">
        <v>0.026</v>
      </c>
      <c r="G67" s="24"/>
    </row>
    <row r="68">
      <c r="A68" s="22" t="s">
        <v>1878</v>
      </c>
      <c r="B68" s="23">
        <v>1.000045377E9</v>
      </c>
      <c r="C68" s="23" t="s">
        <v>1872</v>
      </c>
      <c r="D68" s="24" t="s">
        <v>110</v>
      </c>
      <c r="E68" s="22" t="s">
        <v>1370</v>
      </c>
      <c r="F68" s="24">
        <v>0.026</v>
      </c>
      <c r="G68" s="24"/>
    </row>
    <row r="69">
      <c r="A69" s="22" t="s">
        <v>1879</v>
      </c>
      <c r="B69" s="23">
        <v>1.000007728E9</v>
      </c>
      <c r="C69" s="23" t="s">
        <v>146</v>
      </c>
      <c r="D69" s="24" t="s">
        <v>110</v>
      </c>
      <c r="E69" s="22" t="s">
        <v>111</v>
      </c>
      <c r="F69" s="24">
        <v>0.0088</v>
      </c>
      <c r="G69" s="24"/>
    </row>
    <row r="70">
      <c r="A70" s="22" t="s">
        <v>1880</v>
      </c>
      <c r="B70" s="23">
        <v>1.000007728E9</v>
      </c>
      <c r="C70" s="23" t="s">
        <v>146</v>
      </c>
      <c r="D70" s="24" t="s">
        <v>110</v>
      </c>
      <c r="E70" s="22" t="s">
        <v>111</v>
      </c>
      <c r="F70" s="24">
        <v>0.0088</v>
      </c>
      <c r="G70" s="24"/>
    </row>
    <row r="71">
      <c r="A71" s="22" t="s">
        <v>1727</v>
      </c>
      <c r="B71" s="23">
        <v>1.000038679E9</v>
      </c>
      <c r="C71" s="23" t="s">
        <v>1881</v>
      </c>
      <c r="D71" s="24" t="s">
        <v>284</v>
      </c>
      <c r="E71" s="22" t="s">
        <v>1882</v>
      </c>
      <c r="F71" s="24">
        <v>3.283</v>
      </c>
      <c r="G71" s="24"/>
    </row>
    <row r="72">
      <c r="A72" s="22" t="s">
        <v>1308</v>
      </c>
      <c r="B72" s="23">
        <v>1.000045766E9</v>
      </c>
      <c r="C72" s="23" t="s">
        <v>1883</v>
      </c>
      <c r="D72" s="24" t="s">
        <v>564</v>
      </c>
      <c r="E72" s="22" t="s">
        <v>1884</v>
      </c>
      <c r="F72" s="24">
        <v>0.753</v>
      </c>
      <c r="G72" s="24"/>
    </row>
    <row r="73">
      <c r="A73" s="22" t="s">
        <v>1313</v>
      </c>
      <c r="B73" s="23">
        <v>1.000009246E9</v>
      </c>
      <c r="C73" s="23" t="s">
        <v>1885</v>
      </c>
      <c r="D73" s="24" t="s">
        <v>564</v>
      </c>
      <c r="E73" s="22" t="s">
        <v>1886</v>
      </c>
      <c r="F73" s="24">
        <v>0.413</v>
      </c>
      <c r="G73" s="24"/>
    </row>
    <row r="74">
      <c r="A74" s="22" t="s">
        <v>1469</v>
      </c>
      <c r="B74" s="23">
        <v>1.000027902E9</v>
      </c>
      <c r="C74" s="23" t="s">
        <v>1887</v>
      </c>
      <c r="D74" s="24" t="s">
        <v>894</v>
      </c>
      <c r="E74" s="22" t="s">
        <v>1888</v>
      </c>
      <c r="F74" s="24">
        <v>0.259</v>
      </c>
      <c r="G74" s="24"/>
    </row>
    <row r="75">
      <c r="A75" s="22" t="s">
        <v>1889</v>
      </c>
      <c r="B75" s="23">
        <v>1.000020807E9</v>
      </c>
      <c r="C75" s="23" t="s">
        <v>1890</v>
      </c>
      <c r="D75" s="24" t="s">
        <v>623</v>
      </c>
      <c r="E75" s="23" t="s">
        <v>1834</v>
      </c>
      <c r="F75" s="24">
        <v>0.5744</v>
      </c>
      <c r="G75" s="24"/>
    </row>
    <row r="77">
      <c r="E77" s="21" t="s">
        <v>65</v>
      </c>
      <c r="F77" s="27">
        <f t="shared" ref="F77:G77" si="4">SUM(F3:F75)</f>
        <v>9.9844</v>
      </c>
      <c r="G77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75">
    <cfRule type="expression" dxfId="5" priority="1">
      <formula>ISEVEN(ROW())</formula>
    </cfRule>
  </conditionalFormatting>
  <conditionalFormatting sqref="I3:O43">
    <cfRule type="expression" dxfId="5" priority="2">
      <formula>ISEVEN(ROW())</formula>
    </cfRule>
  </conditionalFormatting>
  <conditionalFormatting sqref="Q3:W30 AA12:AC12">
    <cfRule type="expression" dxfId="5" priority="3">
      <formula>ISEVEN(ROW())</formula>
    </cfRule>
  </conditionalFormatting>
  <conditionalFormatting sqref="Y3:AE14">
    <cfRule type="expression" dxfId="5" priority="4">
      <formula>ISEVEN(ROW())</formula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3.38"/>
    <col customWidth="1" min="4" max="4" width="17.63"/>
    <col customWidth="1" min="5" max="5" width="23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88"/>
    <col customWidth="1" min="12" max="12" width="11.5"/>
    <col customWidth="1" min="13" max="13" width="23.13"/>
    <col customWidth="1" min="14" max="14" width="13.5"/>
    <col customWidth="1" min="15" max="15" width="27.25"/>
    <col customWidth="1" min="19" max="19" width="40.38"/>
    <col customWidth="1" min="20" max="20" width="20.5"/>
    <col customWidth="1" min="21" max="21" width="18.63"/>
    <col customWidth="1" min="22" max="22" width="13.5"/>
    <col customWidth="1" min="23" max="23" width="27.25"/>
    <col customWidth="1" min="27" max="27" width="36.75"/>
    <col customWidth="1" min="28" max="28" width="20.5"/>
    <col customWidth="1" min="29" max="29" width="16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1175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2" t="s">
        <v>134</v>
      </c>
      <c r="J3" s="22">
        <v>1.000048795E9</v>
      </c>
      <c r="K3" s="22" t="s">
        <v>994</v>
      </c>
      <c r="L3" s="24" t="s">
        <v>358</v>
      </c>
      <c r="M3" s="22" t="s">
        <v>995</v>
      </c>
      <c r="N3" s="24">
        <v>0.0234</v>
      </c>
      <c r="O3" s="24"/>
      <c r="Q3" s="22" t="s">
        <v>1891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57</v>
      </c>
      <c r="Z3" s="26"/>
      <c r="AA3" s="22" t="s">
        <v>1892</v>
      </c>
      <c r="AB3" s="22" t="s">
        <v>623</v>
      </c>
      <c r="AC3" s="22" t="s">
        <v>1893</v>
      </c>
      <c r="AD3" s="26"/>
      <c r="AE3" s="26"/>
    </row>
    <row r="4">
      <c r="A4" s="22" t="s">
        <v>1177</v>
      </c>
      <c r="B4" s="23">
        <v>1.000035127E9</v>
      </c>
      <c r="C4" s="23" t="s">
        <v>1020</v>
      </c>
      <c r="D4" s="24" t="s">
        <v>68</v>
      </c>
      <c r="E4" s="22" t="s">
        <v>1021</v>
      </c>
      <c r="F4" s="24">
        <v>0.052</v>
      </c>
      <c r="G4" s="24"/>
      <c r="I4" s="22" t="s">
        <v>138</v>
      </c>
      <c r="J4" s="22">
        <v>1.000007424E9</v>
      </c>
      <c r="K4" s="22" t="s">
        <v>67</v>
      </c>
      <c r="L4" s="24" t="s">
        <v>68</v>
      </c>
      <c r="M4" s="22" t="s">
        <v>69</v>
      </c>
      <c r="N4" s="24">
        <v>8.4E-4</v>
      </c>
      <c r="O4" s="24"/>
      <c r="Q4" s="22" t="s">
        <v>1894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1678</v>
      </c>
      <c r="Z4" s="26"/>
      <c r="AA4" s="22" t="s">
        <v>1895</v>
      </c>
      <c r="AB4" s="22" t="s">
        <v>653</v>
      </c>
      <c r="AC4" s="22" t="s">
        <v>1896</v>
      </c>
      <c r="AD4" s="26"/>
      <c r="AE4" s="26"/>
    </row>
    <row r="5">
      <c r="A5" s="22" t="s">
        <v>1483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253</v>
      </c>
      <c r="J5" s="22">
        <v>1.000007424E9</v>
      </c>
      <c r="K5" s="22" t="s">
        <v>67</v>
      </c>
      <c r="L5" s="24" t="s">
        <v>68</v>
      </c>
      <c r="M5" s="22" t="s">
        <v>69</v>
      </c>
      <c r="N5" s="24">
        <v>8.4E-4</v>
      </c>
      <c r="O5" s="24"/>
      <c r="Q5" s="22" t="s">
        <v>1897</v>
      </c>
      <c r="R5" s="26"/>
      <c r="S5" s="22" t="s">
        <v>1443</v>
      </c>
      <c r="T5" s="24" t="s">
        <v>68</v>
      </c>
      <c r="U5" s="22" t="s">
        <v>105</v>
      </c>
      <c r="V5" s="26"/>
      <c r="W5" s="26"/>
    </row>
    <row r="6">
      <c r="A6" s="22" t="s">
        <v>1487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255</v>
      </c>
      <c r="J6" s="22">
        <v>1.000007424E9</v>
      </c>
      <c r="K6" s="22" t="s">
        <v>67</v>
      </c>
      <c r="L6" s="24" t="s">
        <v>68</v>
      </c>
      <c r="M6" s="22" t="s">
        <v>69</v>
      </c>
      <c r="N6" s="24">
        <v>8.4E-4</v>
      </c>
      <c r="O6" s="24"/>
      <c r="Q6" s="22" t="s">
        <v>965</v>
      </c>
      <c r="R6" s="26"/>
      <c r="S6" s="22" t="s">
        <v>1898</v>
      </c>
      <c r="T6" s="24" t="s">
        <v>68</v>
      </c>
      <c r="U6" s="22" t="s">
        <v>1899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1006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1900</v>
      </c>
      <c r="J7" s="22">
        <v>1.000034289E9</v>
      </c>
      <c r="K7" s="22" t="s">
        <v>1901</v>
      </c>
      <c r="L7" s="24" t="s">
        <v>422</v>
      </c>
      <c r="M7" s="22" t="s">
        <v>1902</v>
      </c>
      <c r="N7" s="24">
        <v>0.299</v>
      </c>
      <c r="O7" s="24"/>
      <c r="Q7" s="22" t="s">
        <v>108</v>
      </c>
      <c r="R7" s="26"/>
      <c r="S7" s="22" t="s">
        <v>1898</v>
      </c>
      <c r="T7" s="24" t="s">
        <v>68</v>
      </c>
      <c r="U7" s="22" t="s">
        <v>1899</v>
      </c>
      <c r="V7" s="26"/>
      <c r="W7" s="26"/>
    </row>
    <row r="8">
      <c r="A8" s="22" t="s">
        <v>66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1029</v>
      </c>
      <c r="J8" s="22">
        <v>1.00003431E9</v>
      </c>
      <c r="K8" s="22" t="s">
        <v>1903</v>
      </c>
      <c r="L8" s="24" t="s">
        <v>623</v>
      </c>
      <c r="M8" s="22" t="s">
        <v>1904</v>
      </c>
      <c r="N8" s="24">
        <v>0.13979</v>
      </c>
      <c r="O8" s="24"/>
      <c r="Q8" s="22" t="s">
        <v>970</v>
      </c>
      <c r="R8" s="26"/>
      <c r="S8" s="22" t="s">
        <v>1898</v>
      </c>
      <c r="T8" s="24" t="s">
        <v>68</v>
      </c>
      <c r="U8" s="22" t="s">
        <v>1899</v>
      </c>
      <c r="V8" s="26"/>
      <c r="W8" s="26"/>
    </row>
    <row r="9">
      <c r="A9" s="22" t="s">
        <v>1367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1905</v>
      </c>
      <c r="J9" s="22">
        <v>1.000012862E9</v>
      </c>
      <c r="K9" s="22" t="s">
        <v>125</v>
      </c>
      <c r="L9" s="24" t="s">
        <v>110</v>
      </c>
      <c r="M9" s="22" t="s">
        <v>126</v>
      </c>
      <c r="N9" s="24">
        <v>3.0E-4</v>
      </c>
      <c r="O9" s="24"/>
      <c r="Q9" s="22" t="s">
        <v>971</v>
      </c>
      <c r="R9" s="26"/>
      <c r="S9" s="22" t="s">
        <v>1898</v>
      </c>
      <c r="T9" s="24" t="s">
        <v>68</v>
      </c>
      <c r="U9" s="22" t="s">
        <v>1899</v>
      </c>
      <c r="V9" s="26"/>
      <c r="W9" s="26"/>
    </row>
    <row r="10">
      <c r="A10" s="22" t="s">
        <v>1371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433</v>
      </c>
      <c r="J10" s="22">
        <v>1.000022907E9</v>
      </c>
      <c r="K10" s="22" t="s">
        <v>1906</v>
      </c>
      <c r="L10" s="24" t="s">
        <v>110</v>
      </c>
      <c r="M10" s="22" t="s">
        <v>1907</v>
      </c>
      <c r="N10" s="24">
        <v>4.1E-4</v>
      </c>
      <c r="O10" s="24"/>
      <c r="Q10" s="22" t="s">
        <v>974</v>
      </c>
      <c r="R10" s="26"/>
      <c r="S10" s="22" t="s">
        <v>1898</v>
      </c>
      <c r="T10" s="24" t="s">
        <v>68</v>
      </c>
      <c r="U10" s="22" t="s">
        <v>1899</v>
      </c>
      <c r="V10" s="26"/>
      <c r="W10" s="26"/>
    </row>
    <row r="11">
      <c r="A11" s="22" t="s">
        <v>1908</v>
      </c>
      <c r="B11" s="23">
        <v>1.000034289E9</v>
      </c>
      <c r="C11" s="23" t="s">
        <v>1909</v>
      </c>
      <c r="D11" s="24" t="s">
        <v>422</v>
      </c>
      <c r="E11" s="22" t="s">
        <v>1902</v>
      </c>
      <c r="F11" s="24">
        <v>0.468</v>
      </c>
      <c r="G11" s="24"/>
      <c r="I11" s="22" t="s">
        <v>435</v>
      </c>
      <c r="J11" s="22">
        <v>1.000012862E9</v>
      </c>
      <c r="K11" s="22" t="s">
        <v>125</v>
      </c>
      <c r="L11" s="24" t="s">
        <v>110</v>
      </c>
      <c r="M11" s="22" t="s">
        <v>126</v>
      </c>
      <c r="N11" s="24">
        <v>3.0E-4</v>
      </c>
      <c r="O11" s="24"/>
      <c r="Q11" s="22" t="s">
        <v>1910</v>
      </c>
      <c r="R11" s="26"/>
      <c r="S11" s="22" t="s">
        <v>1911</v>
      </c>
      <c r="T11" s="24" t="s">
        <v>623</v>
      </c>
      <c r="U11" s="22" t="s">
        <v>1893</v>
      </c>
      <c r="V11" s="26"/>
      <c r="W11" s="26"/>
    </row>
    <row r="12">
      <c r="A12" s="22" t="s">
        <v>1912</v>
      </c>
      <c r="B12" s="23">
        <v>1.000011761E9</v>
      </c>
      <c r="C12" s="23" t="s">
        <v>421</v>
      </c>
      <c r="D12" s="24" t="s">
        <v>422</v>
      </c>
      <c r="E12" s="22" t="s">
        <v>423</v>
      </c>
      <c r="F12" s="24" t="s">
        <v>424</v>
      </c>
      <c r="G12" s="24"/>
      <c r="I12" s="22" t="s">
        <v>510</v>
      </c>
      <c r="J12" s="22">
        <v>1.000012862E9</v>
      </c>
      <c r="K12" s="22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1913</v>
      </c>
      <c r="R12" s="26"/>
      <c r="S12" s="22" t="s">
        <v>1914</v>
      </c>
      <c r="T12" s="22" t="s">
        <v>653</v>
      </c>
      <c r="U12" s="22" t="s">
        <v>1896</v>
      </c>
      <c r="V12" s="26"/>
      <c r="W12" s="26"/>
    </row>
    <row r="13">
      <c r="A13" s="22" t="s">
        <v>1915</v>
      </c>
      <c r="B13" s="23">
        <v>1.000018451E9</v>
      </c>
      <c r="C13" s="23" t="s">
        <v>1691</v>
      </c>
      <c r="D13" s="24" t="s">
        <v>358</v>
      </c>
      <c r="E13" s="22" t="s">
        <v>1692</v>
      </c>
      <c r="F13" s="24">
        <v>0.041</v>
      </c>
      <c r="G13" s="24"/>
      <c r="I13" s="22" t="s">
        <v>517</v>
      </c>
      <c r="J13" s="22">
        <v>1.000012862E9</v>
      </c>
      <c r="K13" s="22" t="s">
        <v>125</v>
      </c>
      <c r="L13" s="24" t="s">
        <v>110</v>
      </c>
      <c r="M13" s="22" t="s">
        <v>126</v>
      </c>
      <c r="N13" s="24">
        <v>3.0E-4</v>
      </c>
      <c r="O13" s="24"/>
    </row>
    <row r="14">
      <c r="A14" s="22" t="s">
        <v>1916</v>
      </c>
      <c r="B14" s="23">
        <v>1.000022655E9</v>
      </c>
      <c r="C14" s="23" t="s">
        <v>1917</v>
      </c>
      <c r="D14" s="24" t="s">
        <v>564</v>
      </c>
      <c r="E14" s="22" t="s">
        <v>1918</v>
      </c>
      <c r="F14" s="24">
        <v>0.368</v>
      </c>
      <c r="G14" s="24"/>
      <c r="I14" s="22" t="s">
        <v>520</v>
      </c>
      <c r="J14" s="22">
        <v>1.000012862E9</v>
      </c>
      <c r="K14" s="22" t="s">
        <v>125</v>
      </c>
      <c r="L14" s="24" t="s">
        <v>110</v>
      </c>
      <c r="M14" s="22" t="s">
        <v>126</v>
      </c>
      <c r="N14" s="24">
        <v>3.0E-4</v>
      </c>
      <c r="O14" s="24"/>
      <c r="U14" s="21" t="s">
        <v>65</v>
      </c>
      <c r="V14" s="27">
        <f t="shared" ref="V14:W14" si="2">SUM(V2:V12)</f>
        <v>0</v>
      </c>
      <c r="W14" s="27">
        <f t="shared" si="2"/>
        <v>0</v>
      </c>
    </row>
    <row r="15">
      <c r="A15" s="22" t="s">
        <v>1919</v>
      </c>
      <c r="B15" s="23">
        <v>1.00003431E9</v>
      </c>
      <c r="C15" s="23" t="s">
        <v>1920</v>
      </c>
      <c r="D15" s="24" t="s">
        <v>623</v>
      </c>
      <c r="E15" s="22" t="s">
        <v>1904</v>
      </c>
      <c r="F15" s="24">
        <v>2.952</v>
      </c>
      <c r="G15" s="24"/>
      <c r="I15" s="22" t="s">
        <v>527</v>
      </c>
      <c r="J15" s="22">
        <v>1.000048787E9</v>
      </c>
      <c r="K15" s="22" t="s">
        <v>1921</v>
      </c>
      <c r="L15" s="24" t="s">
        <v>110</v>
      </c>
      <c r="M15" s="22" t="s">
        <v>1922</v>
      </c>
      <c r="N15" s="24">
        <v>0.00652</v>
      </c>
      <c r="O15" s="24"/>
    </row>
    <row r="16">
      <c r="A16" s="22" t="s">
        <v>1923</v>
      </c>
      <c r="B16" s="23">
        <v>1.000005376E9</v>
      </c>
      <c r="C16" s="23" t="s">
        <v>893</v>
      </c>
      <c r="D16" s="24" t="s">
        <v>894</v>
      </c>
      <c r="E16" s="69" t="s">
        <v>895</v>
      </c>
      <c r="F16" s="24">
        <v>0.092</v>
      </c>
      <c r="G16" s="24"/>
      <c r="I16" s="22" t="s">
        <v>1086</v>
      </c>
      <c r="J16" s="22">
        <v>1.000012862E9</v>
      </c>
      <c r="K16" s="22" t="s">
        <v>125</v>
      </c>
      <c r="L16" s="24" t="s">
        <v>110</v>
      </c>
      <c r="M16" s="22" t="s">
        <v>126</v>
      </c>
      <c r="N16" s="24">
        <v>3.0E-4</v>
      </c>
      <c r="O16" s="24"/>
    </row>
    <row r="17">
      <c r="A17" s="22" t="s">
        <v>1924</v>
      </c>
      <c r="B17" s="23">
        <v>1.00001288E9</v>
      </c>
      <c r="C17" s="23" t="s">
        <v>530</v>
      </c>
      <c r="D17" s="24" t="s">
        <v>110</v>
      </c>
      <c r="E17" s="22" t="s">
        <v>499</v>
      </c>
      <c r="F17" s="24">
        <v>0.014</v>
      </c>
      <c r="G17" s="24"/>
      <c r="I17" s="22" t="s">
        <v>1087</v>
      </c>
      <c r="J17" s="22">
        <v>1.000012862E9</v>
      </c>
      <c r="K17" s="22" t="s">
        <v>125</v>
      </c>
      <c r="L17" s="24" t="s">
        <v>110</v>
      </c>
      <c r="M17" s="22" t="s">
        <v>126</v>
      </c>
      <c r="N17" s="24">
        <v>3.0E-4</v>
      </c>
      <c r="O17" s="24"/>
    </row>
    <row r="18">
      <c r="A18" s="22" t="s">
        <v>1925</v>
      </c>
      <c r="B18" s="23">
        <v>1.000030335E9</v>
      </c>
      <c r="C18" s="23" t="s">
        <v>155</v>
      </c>
      <c r="D18" s="24" t="s">
        <v>110</v>
      </c>
      <c r="E18" s="22" t="s">
        <v>156</v>
      </c>
      <c r="F18" s="24">
        <v>0.029</v>
      </c>
      <c r="G18" s="24"/>
      <c r="I18" s="22" t="s">
        <v>546</v>
      </c>
      <c r="J18" s="22">
        <v>1.000012862E9</v>
      </c>
      <c r="K18" s="22" t="s">
        <v>125</v>
      </c>
      <c r="L18" s="24" t="s">
        <v>110</v>
      </c>
      <c r="M18" s="22" t="s">
        <v>126</v>
      </c>
      <c r="N18" s="24">
        <v>3.0E-4</v>
      </c>
      <c r="O18" s="24"/>
    </row>
    <row r="19">
      <c r="A19" s="22" t="s">
        <v>1926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22" t="s">
        <v>1089</v>
      </c>
      <c r="J19" s="22">
        <v>1.000012862E9</v>
      </c>
      <c r="K19" s="22" t="s">
        <v>125</v>
      </c>
      <c r="L19" s="24" t="s">
        <v>110</v>
      </c>
      <c r="M19" s="22" t="s">
        <v>126</v>
      </c>
      <c r="N19" s="24">
        <v>3.0E-4</v>
      </c>
      <c r="O19" s="24"/>
    </row>
    <row r="20">
      <c r="A20" s="22" t="s">
        <v>1927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I20" s="22" t="s">
        <v>1401</v>
      </c>
      <c r="J20" s="22">
        <v>1.000048097E9</v>
      </c>
      <c r="K20" s="22" t="s">
        <v>1928</v>
      </c>
      <c r="L20" s="24" t="s">
        <v>1929</v>
      </c>
      <c r="M20" s="22" t="s">
        <v>1930</v>
      </c>
      <c r="N20" s="24">
        <v>3.93</v>
      </c>
      <c r="O20" s="24"/>
    </row>
    <row r="21">
      <c r="A21" s="22" t="s">
        <v>1931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I21" s="22" t="s">
        <v>1419</v>
      </c>
      <c r="J21" s="22">
        <v>1.000042582E9</v>
      </c>
      <c r="K21" s="22" t="s">
        <v>1932</v>
      </c>
      <c r="L21" s="24" t="s">
        <v>413</v>
      </c>
      <c r="M21" s="22" t="s">
        <v>1933</v>
      </c>
      <c r="N21" s="24">
        <v>0.47576</v>
      </c>
      <c r="O21" s="24"/>
    </row>
    <row r="22">
      <c r="A22" s="22" t="s">
        <v>1934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1935</v>
      </c>
      <c r="B23" s="23">
        <v>1.000022907E9</v>
      </c>
      <c r="C23" s="23" t="s">
        <v>511</v>
      </c>
      <c r="D23" s="24" t="s">
        <v>110</v>
      </c>
      <c r="E23" s="22" t="s">
        <v>512</v>
      </c>
      <c r="F23" s="24">
        <v>0.019</v>
      </c>
      <c r="G23" s="24"/>
      <c r="M23" s="21" t="s">
        <v>65</v>
      </c>
      <c r="N23" s="27">
        <f t="shared" ref="N23:O23" si="3">SUM(N3:N21)</f>
        <v>4.8801</v>
      </c>
      <c r="O23" s="27">
        <f t="shared" si="3"/>
        <v>0</v>
      </c>
    </row>
    <row r="24">
      <c r="A24" s="22" t="s">
        <v>1936</v>
      </c>
      <c r="B24" s="23">
        <v>1.00001288E9</v>
      </c>
      <c r="C24" s="23" t="s">
        <v>530</v>
      </c>
      <c r="D24" s="24" t="s">
        <v>110</v>
      </c>
      <c r="E24" s="22" t="s">
        <v>499</v>
      </c>
      <c r="F24" s="24">
        <v>0.014</v>
      </c>
      <c r="G24" s="24"/>
    </row>
    <row r="25">
      <c r="A25" s="22" t="s">
        <v>1937</v>
      </c>
      <c r="B25" s="23">
        <v>1.000007728E9</v>
      </c>
      <c r="C25" s="23" t="s">
        <v>146</v>
      </c>
      <c r="D25" s="24" t="s">
        <v>110</v>
      </c>
      <c r="E25" s="22" t="s">
        <v>111</v>
      </c>
      <c r="F25" s="24">
        <v>0.0088</v>
      </c>
      <c r="G25" s="24"/>
    </row>
    <row r="26">
      <c r="A26" s="22" t="s">
        <v>1938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1939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1940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1450</v>
      </c>
      <c r="B29" s="23">
        <v>1.000012862E9</v>
      </c>
      <c r="C29" s="23" t="s">
        <v>137</v>
      </c>
      <c r="D29" s="24" t="s">
        <v>110</v>
      </c>
      <c r="E29" s="22" t="s">
        <v>126</v>
      </c>
      <c r="F29" s="24">
        <v>0.013</v>
      </c>
      <c r="G29" s="24"/>
    </row>
    <row r="30">
      <c r="A30" s="22" t="s">
        <v>1941</v>
      </c>
      <c r="B30" s="23">
        <v>1.00002382E9</v>
      </c>
      <c r="C30" s="23" t="s">
        <v>1942</v>
      </c>
      <c r="D30" s="24" t="s">
        <v>110</v>
      </c>
      <c r="E30" s="22" t="s">
        <v>1943</v>
      </c>
      <c r="F30" s="24">
        <v>0.013</v>
      </c>
      <c r="G30" s="24"/>
    </row>
    <row r="31">
      <c r="A31" s="22" t="s">
        <v>1944</v>
      </c>
      <c r="B31" s="23">
        <v>1.000030335E9</v>
      </c>
      <c r="C31" s="23" t="s">
        <v>155</v>
      </c>
      <c r="D31" s="24" t="s">
        <v>110</v>
      </c>
      <c r="E31" s="22" t="s">
        <v>156</v>
      </c>
      <c r="F31" s="24">
        <v>0.029</v>
      </c>
      <c r="G31" s="24"/>
    </row>
    <row r="32">
      <c r="A32" s="22" t="s">
        <v>1945</v>
      </c>
      <c r="B32" s="23">
        <v>1.000030335E9</v>
      </c>
      <c r="C32" s="23" t="s">
        <v>155</v>
      </c>
      <c r="D32" s="24" t="s">
        <v>110</v>
      </c>
      <c r="E32" s="22" t="s">
        <v>156</v>
      </c>
      <c r="F32" s="24">
        <v>0.029</v>
      </c>
      <c r="G32" s="24"/>
    </row>
    <row r="33">
      <c r="A33" s="22" t="s">
        <v>1326</v>
      </c>
      <c r="B33" s="23">
        <v>1.000017088E9</v>
      </c>
      <c r="C33" s="23" t="s">
        <v>560</v>
      </c>
      <c r="D33" s="24" t="s">
        <v>101</v>
      </c>
      <c r="E33" s="22" t="s">
        <v>561</v>
      </c>
      <c r="F33" s="24">
        <v>0.0328</v>
      </c>
      <c r="G33" s="24"/>
    </row>
    <row r="34">
      <c r="A34" s="22" t="s">
        <v>1733</v>
      </c>
      <c r="B34" s="23">
        <v>5.02720003E8</v>
      </c>
      <c r="C34" s="23" t="s">
        <v>1946</v>
      </c>
      <c r="D34" s="24" t="s">
        <v>564</v>
      </c>
      <c r="E34" s="22" t="s">
        <v>1947</v>
      </c>
      <c r="F34" s="24">
        <v>0.056</v>
      </c>
      <c r="G34" s="24"/>
    </row>
    <row r="35">
      <c r="A35" s="22" t="s">
        <v>1350</v>
      </c>
      <c r="B35" s="23">
        <v>1.000042582E9</v>
      </c>
      <c r="C35" s="23" t="s">
        <v>1948</v>
      </c>
      <c r="D35" s="24" t="s">
        <v>413</v>
      </c>
      <c r="E35" s="22" t="s">
        <v>1933</v>
      </c>
      <c r="F35" s="24">
        <v>0.63458</v>
      </c>
      <c r="G35" s="24"/>
    </row>
    <row r="36">
      <c r="A36" s="22" t="s">
        <v>1356</v>
      </c>
      <c r="B36" s="23">
        <v>1.000048097E9</v>
      </c>
      <c r="C36" s="23" t="s">
        <v>1949</v>
      </c>
      <c r="D36" s="24" t="s">
        <v>1950</v>
      </c>
      <c r="E36" s="22" t="s">
        <v>1930</v>
      </c>
      <c r="F36" s="24">
        <v>4.2</v>
      </c>
      <c r="G36" s="24"/>
    </row>
    <row r="38">
      <c r="E38" s="21" t="s">
        <v>65</v>
      </c>
      <c r="F38" s="27">
        <f t="shared" ref="F38:G38" si="4">SUM(F3:F36)</f>
        <v>9.33728</v>
      </c>
      <c r="G38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36">
    <cfRule type="expression" dxfId="5" priority="1">
      <formula>ISEVEN(ROW())</formula>
    </cfRule>
  </conditionalFormatting>
  <conditionalFormatting sqref="I3:O21">
    <cfRule type="expression" dxfId="5" priority="2">
      <formula>ISEVEN(ROW())</formula>
    </cfRule>
  </conditionalFormatting>
  <conditionalFormatting sqref="Q3:W12">
    <cfRule type="expression" dxfId="5" priority="3">
      <formula>ISEVEN(ROW())</formula>
    </cfRule>
  </conditionalFormatting>
  <conditionalFormatting sqref="Y3:AE4">
    <cfRule type="expression" dxfId="5" priority="4">
      <formula>ISEVEN(ROW())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3.63"/>
    <col customWidth="1" min="4" max="4" width="22.63"/>
    <col customWidth="1" min="5" max="5" width="20.25"/>
    <col customWidth="1" min="6" max="6" width="13.5"/>
    <col customWidth="1" min="7" max="7" width="27.25"/>
    <col customWidth="1" min="9" max="9" width="11.38"/>
    <col customWidth="1" min="10" max="10" width="10.25"/>
    <col customWidth="1" min="11" max="11" width="67.0"/>
    <col customWidth="1" min="12" max="12" width="12.5"/>
    <col customWidth="1" min="13" max="13" width="19.75"/>
    <col customWidth="1" min="14" max="14" width="13.5"/>
    <col customWidth="1" min="15" max="15" width="27.25"/>
    <col customWidth="1" min="19" max="19" width="35.88"/>
    <col customWidth="1" min="21" max="21" width="29.13"/>
    <col customWidth="1" min="22" max="22" width="13.5"/>
    <col customWidth="1" min="23" max="23" width="27.25"/>
    <col customWidth="1" min="27" max="27" width="47.13"/>
    <col customWidth="1" min="28" max="28" width="15.25"/>
    <col customWidth="1" min="29" max="29" width="21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18" t="s">
        <v>1951</v>
      </c>
      <c r="J2" s="19"/>
      <c r="K2" s="19"/>
      <c r="L2" s="19"/>
      <c r="M2" s="19"/>
      <c r="N2" s="19"/>
      <c r="O2" s="20"/>
      <c r="Q2" s="18" t="s">
        <v>1951</v>
      </c>
      <c r="R2" s="19"/>
      <c r="S2" s="19"/>
      <c r="T2" s="19"/>
      <c r="U2" s="19"/>
      <c r="V2" s="19"/>
      <c r="W2" s="20"/>
      <c r="Y2" s="18" t="s">
        <v>1951</v>
      </c>
      <c r="Z2" s="19"/>
      <c r="AA2" s="19"/>
      <c r="AB2" s="19"/>
      <c r="AC2" s="19"/>
      <c r="AD2" s="19"/>
      <c r="AE2" s="20"/>
    </row>
    <row r="3">
      <c r="A3" s="22" t="s">
        <v>374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375</v>
      </c>
      <c r="B4" s="23">
        <v>1.000019701E9</v>
      </c>
      <c r="C4" s="23" t="s">
        <v>275</v>
      </c>
      <c r="D4" s="24" t="s">
        <v>276</v>
      </c>
      <c r="E4" s="22" t="s">
        <v>277</v>
      </c>
      <c r="F4" s="24">
        <v>0.0338</v>
      </c>
      <c r="G4" s="24"/>
      <c r="I4" s="22" t="s">
        <v>1635</v>
      </c>
      <c r="J4" s="23">
        <v>1.000048797E9</v>
      </c>
      <c r="K4" s="23" t="s">
        <v>1952</v>
      </c>
      <c r="L4" s="24" t="s">
        <v>358</v>
      </c>
      <c r="M4" s="22" t="s">
        <v>1953</v>
      </c>
      <c r="N4" s="24">
        <v>0.0013</v>
      </c>
      <c r="O4" s="24"/>
      <c r="Q4" s="22" t="s">
        <v>1954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1424</v>
      </c>
      <c r="Z4" s="26"/>
      <c r="AA4" s="22" t="s">
        <v>1955</v>
      </c>
      <c r="AB4" s="24" t="s">
        <v>1956</v>
      </c>
      <c r="AC4" s="22" t="s">
        <v>1957</v>
      </c>
      <c r="AD4" s="26"/>
      <c r="AE4" s="26"/>
    </row>
    <row r="5">
      <c r="A5" s="22" t="s">
        <v>376</v>
      </c>
      <c r="B5" s="23">
        <v>1.000018465E9</v>
      </c>
      <c r="C5" s="23" t="s">
        <v>1958</v>
      </c>
      <c r="D5" s="24" t="s">
        <v>389</v>
      </c>
      <c r="E5" s="22" t="s">
        <v>1959</v>
      </c>
      <c r="F5" s="24">
        <v>0.007</v>
      </c>
      <c r="G5" s="24"/>
      <c r="I5" s="22" t="s">
        <v>1386</v>
      </c>
      <c r="J5" s="23">
        <v>1.000048797E9</v>
      </c>
      <c r="K5" s="23" t="s">
        <v>1952</v>
      </c>
      <c r="L5" s="24" t="s">
        <v>358</v>
      </c>
      <c r="M5" s="22" t="s">
        <v>1953</v>
      </c>
      <c r="N5" s="24">
        <v>0.0013</v>
      </c>
      <c r="O5" s="24"/>
      <c r="Q5" s="22" t="s">
        <v>1960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1568</v>
      </c>
      <c r="Z5" s="26"/>
      <c r="AA5" s="22" t="s">
        <v>1096</v>
      </c>
      <c r="AB5" s="24" t="s">
        <v>68</v>
      </c>
      <c r="AC5" s="22" t="s">
        <v>1097</v>
      </c>
      <c r="AD5" s="26"/>
      <c r="AE5" s="26"/>
    </row>
    <row r="6">
      <c r="A6" s="22" t="s">
        <v>377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1389</v>
      </c>
      <c r="J6" s="23">
        <v>1.000048797E9</v>
      </c>
      <c r="K6" s="23" t="s">
        <v>1952</v>
      </c>
      <c r="L6" s="24" t="s">
        <v>358</v>
      </c>
      <c r="M6" s="22" t="s">
        <v>1953</v>
      </c>
      <c r="N6" s="24">
        <v>0.0013</v>
      </c>
      <c r="O6" s="24"/>
      <c r="Q6" s="22" t="s">
        <v>1961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1572</v>
      </c>
      <c r="Z6" s="26"/>
      <c r="AA6" s="22" t="s">
        <v>1096</v>
      </c>
      <c r="AB6" s="24" t="s">
        <v>68</v>
      </c>
      <c r="AC6" s="22" t="s">
        <v>1097</v>
      </c>
      <c r="AD6" s="26"/>
      <c r="AE6" s="26"/>
    </row>
    <row r="7">
      <c r="A7" s="22" t="s">
        <v>378</v>
      </c>
      <c r="B7" s="23">
        <v>1.000018465E9</v>
      </c>
      <c r="C7" s="23" t="s">
        <v>1958</v>
      </c>
      <c r="D7" s="24" t="s">
        <v>389</v>
      </c>
      <c r="E7" s="22" t="s">
        <v>1959</v>
      </c>
      <c r="F7" s="24">
        <v>0.007</v>
      </c>
      <c r="G7" s="24"/>
      <c r="I7" s="22" t="s">
        <v>1640</v>
      </c>
      <c r="J7" s="23">
        <v>1.000048797E9</v>
      </c>
      <c r="K7" s="23" t="s">
        <v>1952</v>
      </c>
      <c r="L7" s="24" t="s">
        <v>358</v>
      </c>
      <c r="M7" s="22" t="s">
        <v>1953</v>
      </c>
      <c r="N7" s="24">
        <v>0.0013</v>
      </c>
      <c r="O7" s="24"/>
      <c r="Q7" s="22" t="s">
        <v>1962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1573</v>
      </c>
      <c r="Z7" s="26"/>
      <c r="AA7" s="22" t="s">
        <v>1096</v>
      </c>
      <c r="AB7" s="24" t="s">
        <v>68</v>
      </c>
      <c r="AC7" s="22" t="s">
        <v>1097</v>
      </c>
      <c r="AD7" s="26"/>
      <c r="AE7" s="26"/>
    </row>
    <row r="8">
      <c r="A8" s="22" t="s">
        <v>379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1642</v>
      </c>
      <c r="J8" s="23">
        <v>1.000048797E9</v>
      </c>
      <c r="K8" s="23" t="s">
        <v>1952</v>
      </c>
      <c r="L8" s="24" t="s">
        <v>358</v>
      </c>
      <c r="M8" s="22" t="s">
        <v>1953</v>
      </c>
      <c r="N8" s="24">
        <v>0.0013</v>
      </c>
      <c r="O8" s="24"/>
      <c r="Q8" s="22" t="s">
        <v>551</v>
      </c>
      <c r="R8" s="26"/>
      <c r="S8" s="22" t="s">
        <v>1963</v>
      </c>
      <c r="T8" s="24" t="s">
        <v>496</v>
      </c>
      <c r="U8" s="22" t="s">
        <v>1964</v>
      </c>
      <c r="V8" s="26"/>
      <c r="W8" s="26"/>
      <c r="Y8" s="22" t="s">
        <v>1576</v>
      </c>
      <c r="Z8" s="26"/>
      <c r="AA8" s="22" t="s">
        <v>1096</v>
      </c>
      <c r="AB8" s="24" t="s">
        <v>68</v>
      </c>
      <c r="AC8" s="22" t="s">
        <v>1097</v>
      </c>
      <c r="AD8" s="26"/>
      <c r="AE8" s="26"/>
    </row>
    <row r="9">
      <c r="A9" s="22" t="s">
        <v>380</v>
      </c>
      <c r="B9" s="23">
        <v>1.000018465E9</v>
      </c>
      <c r="C9" s="23" t="s">
        <v>1958</v>
      </c>
      <c r="D9" s="24" t="s">
        <v>389</v>
      </c>
      <c r="E9" s="22" t="s">
        <v>1959</v>
      </c>
      <c r="F9" s="24">
        <v>0.007</v>
      </c>
      <c r="G9" s="24"/>
      <c r="I9" s="22" t="s">
        <v>1645</v>
      </c>
      <c r="J9" s="23">
        <v>1.000048797E9</v>
      </c>
      <c r="K9" s="23" t="s">
        <v>1952</v>
      </c>
      <c r="L9" s="24" t="s">
        <v>358</v>
      </c>
      <c r="M9" s="22" t="s">
        <v>1953</v>
      </c>
      <c r="N9" s="24">
        <v>0.0013</v>
      </c>
      <c r="O9" s="24"/>
      <c r="Q9" s="22" t="s">
        <v>1099</v>
      </c>
      <c r="R9" s="26"/>
      <c r="S9" s="22" t="s">
        <v>1963</v>
      </c>
      <c r="T9" s="24" t="s">
        <v>496</v>
      </c>
      <c r="U9" s="22" t="s">
        <v>1964</v>
      </c>
      <c r="V9" s="26"/>
      <c r="W9" s="26"/>
      <c r="Y9" s="22" t="s">
        <v>1965</v>
      </c>
      <c r="Z9" s="26"/>
      <c r="AA9" s="22" t="s">
        <v>1096</v>
      </c>
      <c r="AB9" s="24" t="s">
        <v>68</v>
      </c>
      <c r="AC9" s="22" t="s">
        <v>1097</v>
      </c>
      <c r="AD9" s="26"/>
      <c r="AE9" s="26"/>
    </row>
    <row r="10">
      <c r="A10" s="22" t="s">
        <v>381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1648</v>
      </c>
      <c r="J10" s="23">
        <v>1.000048797E9</v>
      </c>
      <c r="K10" s="23" t="s">
        <v>1952</v>
      </c>
      <c r="L10" s="24" t="s">
        <v>358</v>
      </c>
      <c r="M10" s="22" t="s">
        <v>1953</v>
      </c>
      <c r="N10" s="24">
        <v>0.0013</v>
      </c>
      <c r="O10" s="24"/>
      <c r="Q10" s="22" t="s">
        <v>1100</v>
      </c>
      <c r="R10" s="26"/>
      <c r="S10" s="22" t="s">
        <v>1963</v>
      </c>
      <c r="T10" s="24" t="s">
        <v>496</v>
      </c>
      <c r="U10" s="22" t="s">
        <v>1964</v>
      </c>
      <c r="V10" s="26"/>
      <c r="W10" s="26"/>
      <c r="Y10" s="22" t="s">
        <v>1966</v>
      </c>
      <c r="Z10" s="26"/>
      <c r="AA10" s="22" t="s">
        <v>1096</v>
      </c>
      <c r="AB10" s="24" t="s">
        <v>68</v>
      </c>
      <c r="AC10" s="22" t="s">
        <v>1097</v>
      </c>
      <c r="AD10" s="26"/>
      <c r="AE10" s="26"/>
    </row>
    <row r="11">
      <c r="A11" s="22" t="s">
        <v>382</v>
      </c>
      <c r="B11" s="23">
        <v>1.000021843E9</v>
      </c>
      <c r="C11" s="23" t="s">
        <v>1768</v>
      </c>
      <c r="D11" s="24" t="s">
        <v>657</v>
      </c>
      <c r="E11" s="22" t="s">
        <v>1769</v>
      </c>
      <c r="F11" s="24">
        <v>0.637</v>
      </c>
      <c r="G11" s="24"/>
      <c r="I11" s="22" t="s">
        <v>1650</v>
      </c>
      <c r="J11" s="23">
        <v>1.000048797E9</v>
      </c>
      <c r="K11" s="23" t="s">
        <v>1952</v>
      </c>
      <c r="L11" s="24" t="s">
        <v>358</v>
      </c>
      <c r="M11" s="22" t="s">
        <v>1953</v>
      </c>
      <c r="N11" s="24">
        <v>0.0013</v>
      </c>
      <c r="O11" s="24"/>
      <c r="Q11" s="22" t="s">
        <v>1101</v>
      </c>
      <c r="R11" s="26"/>
      <c r="S11" s="22" t="s">
        <v>1963</v>
      </c>
      <c r="T11" s="24" t="s">
        <v>496</v>
      </c>
      <c r="U11" s="22" t="s">
        <v>1964</v>
      </c>
      <c r="V11" s="26"/>
      <c r="W11" s="26"/>
      <c r="Y11" s="22" t="s">
        <v>1967</v>
      </c>
      <c r="Z11" s="26"/>
      <c r="AA11" s="22" t="s">
        <v>1096</v>
      </c>
      <c r="AB11" s="24" t="s">
        <v>68</v>
      </c>
      <c r="AC11" s="22" t="s">
        <v>1097</v>
      </c>
      <c r="AD11" s="26"/>
      <c r="AE11" s="26"/>
    </row>
    <row r="12">
      <c r="A12" s="22" t="s">
        <v>383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1653</v>
      </c>
      <c r="J12" s="23">
        <v>1.000048797E9</v>
      </c>
      <c r="K12" s="23" t="s">
        <v>1952</v>
      </c>
      <c r="L12" s="24" t="s">
        <v>358</v>
      </c>
      <c r="M12" s="22" t="s">
        <v>1953</v>
      </c>
      <c r="N12" s="24">
        <v>0.0013</v>
      </c>
      <c r="O12" s="24"/>
      <c r="Q12" s="22" t="s">
        <v>552</v>
      </c>
      <c r="R12" s="26"/>
      <c r="S12" s="22" t="s">
        <v>1963</v>
      </c>
      <c r="T12" s="24" t="s">
        <v>496</v>
      </c>
      <c r="U12" s="22" t="s">
        <v>1964</v>
      </c>
      <c r="V12" s="26"/>
      <c r="W12" s="26"/>
      <c r="Y12" s="22" t="s">
        <v>1968</v>
      </c>
      <c r="Z12" s="26"/>
      <c r="AA12" s="22" t="s">
        <v>1096</v>
      </c>
      <c r="AB12" s="24" t="s">
        <v>68</v>
      </c>
      <c r="AC12" s="22" t="s">
        <v>1097</v>
      </c>
      <c r="AD12" s="26"/>
      <c r="AE12" s="26"/>
    </row>
    <row r="13">
      <c r="A13" s="22" t="s">
        <v>384</v>
      </c>
      <c r="B13" s="23">
        <v>1.000019701E9</v>
      </c>
      <c r="C13" s="23" t="s">
        <v>275</v>
      </c>
      <c r="D13" s="24" t="s">
        <v>276</v>
      </c>
      <c r="E13" s="22" t="s">
        <v>277</v>
      </c>
      <c r="F13" s="24">
        <v>0.0338</v>
      </c>
      <c r="G13" s="24"/>
      <c r="I13" s="22" t="s">
        <v>1657</v>
      </c>
      <c r="J13" s="23">
        <v>1.000048797E9</v>
      </c>
      <c r="K13" s="23" t="s">
        <v>1952</v>
      </c>
      <c r="L13" s="24" t="s">
        <v>358</v>
      </c>
      <c r="M13" s="22" t="s">
        <v>1953</v>
      </c>
      <c r="N13" s="24">
        <v>0.0013</v>
      </c>
      <c r="O13" s="24"/>
      <c r="Q13" s="22" t="s">
        <v>553</v>
      </c>
      <c r="R13" s="26"/>
      <c r="S13" s="22" t="s">
        <v>1963</v>
      </c>
      <c r="T13" s="24" t="s">
        <v>496</v>
      </c>
      <c r="U13" s="22" t="s">
        <v>1964</v>
      </c>
      <c r="V13" s="26"/>
      <c r="W13" s="26"/>
      <c r="Y13" s="22" t="s">
        <v>1969</v>
      </c>
      <c r="Z13" s="26"/>
      <c r="AA13" s="22" t="s">
        <v>1096</v>
      </c>
      <c r="AB13" s="24" t="s">
        <v>68</v>
      </c>
      <c r="AC13" s="22" t="s">
        <v>1097</v>
      </c>
      <c r="AD13" s="26"/>
      <c r="AE13" s="26"/>
    </row>
    <row r="14">
      <c r="A14" s="22" t="s">
        <v>385</v>
      </c>
      <c r="B14" s="23">
        <v>1.000038923E9</v>
      </c>
      <c r="C14" s="23" t="s">
        <v>1970</v>
      </c>
      <c r="D14" s="24" t="s">
        <v>358</v>
      </c>
      <c r="E14" s="22" t="s">
        <v>1971</v>
      </c>
      <c r="F14" s="24">
        <v>0.069</v>
      </c>
      <c r="G14" s="24"/>
      <c r="I14" s="22" t="s">
        <v>1689</v>
      </c>
      <c r="J14" s="23">
        <v>1.000048797E9</v>
      </c>
      <c r="K14" s="23" t="s">
        <v>1952</v>
      </c>
      <c r="L14" s="24" t="s">
        <v>358</v>
      </c>
      <c r="M14" s="22" t="s">
        <v>1953</v>
      </c>
      <c r="N14" s="24">
        <v>0.0013</v>
      </c>
      <c r="O14" s="24"/>
      <c r="Q14" s="22" t="s">
        <v>1102</v>
      </c>
      <c r="R14" s="26"/>
      <c r="S14" s="22" t="s">
        <v>1963</v>
      </c>
      <c r="T14" s="24" t="s">
        <v>496</v>
      </c>
      <c r="U14" s="22" t="s">
        <v>1964</v>
      </c>
      <c r="V14" s="26"/>
      <c r="W14" s="26"/>
      <c r="Y14" s="22" t="s">
        <v>1972</v>
      </c>
      <c r="Z14" s="26"/>
      <c r="AA14" s="22" t="s">
        <v>1096</v>
      </c>
      <c r="AB14" s="24" t="s">
        <v>68</v>
      </c>
      <c r="AC14" s="22" t="s">
        <v>1097</v>
      </c>
      <c r="AD14" s="26"/>
      <c r="AE14" s="26"/>
    </row>
    <row r="15">
      <c r="A15" s="22" t="s">
        <v>386</v>
      </c>
      <c r="B15" s="23">
        <v>1.000030359E9</v>
      </c>
      <c r="C15" s="23" t="s">
        <v>97</v>
      </c>
      <c r="D15" s="24" t="s">
        <v>68</v>
      </c>
      <c r="E15" s="22" t="s">
        <v>98</v>
      </c>
      <c r="F15" s="24">
        <v>0.017</v>
      </c>
      <c r="G15" s="24"/>
      <c r="I15" s="22" t="s">
        <v>1697</v>
      </c>
      <c r="J15" s="23">
        <v>1.000048797E9</v>
      </c>
      <c r="K15" s="23" t="s">
        <v>1952</v>
      </c>
      <c r="L15" s="24" t="s">
        <v>358</v>
      </c>
      <c r="M15" s="22" t="s">
        <v>1953</v>
      </c>
      <c r="N15" s="24">
        <v>0.0013</v>
      </c>
      <c r="O15" s="24"/>
      <c r="Q15" s="22" t="s">
        <v>554</v>
      </c>
      <c r="R15" s="26"/>
      <c r="S15" s="22" t="s">
        <v>1963</v>
      </c>
      <c r="T15" s="24" t="s">
        <v>496</v>
      </c>
      <c r="U15" s="22" t="s">
        <v>1964</v>
      </c>
      <c r="V15" s="26"/>
      <c r="W15" s="26"/>
      <c r="Y15" s="22" t="s">
        <v>1580</v>
      </c>
      <c r="Z15" s="26"/>
      <c r="AA15" s="22" t="s">
        <v>1096</v>
      </c>
      <c r="AB15" s="24" t="s">
        <v>68</v>
      </c>
      <c r="AC15" s="22" t="s">
        <v>1097</v>
      </c>
      <c r="AD15" s="26"/>
      <c r="AE15" s="26"/>
    </row>
    <row r="16">
      <c r="A16" s="22" t="s">
        <v>387</v>
      </c>
      <c r="B16" s="23">
        <v>1.000038923E9</v>
      </c>
      <c r="C16" s="23" t="s">
        <v>1970</v>
      </c>
      <c r="D16" s="24" t="s">
        <v>358</v>
      </c>
      <c r="E16" s="22" t="s">
        <v>1971</v>
      </c>
      <c r="F16" s="24">
        <v>0.069</v>
      </c>
      <c r="G16" s="24"/>
      <c r="I16" s="22" t="s">
        <v>1699</v>
      </c>
      <c r="J16" s="23">
        <v>1.000048797E9</v>
      </c>
      <c r="K16" s="23" t="s">
        <v>1952</v>
      </c>
      <c r="L16" s="24" t="s">
        <v>358</v>
      </c>
      <c r="M16" s="22" t="s">
        <v>1953</v>
      </c>
      <c r="N16" s="24">
        <v>0.0013</v>
      </c>
      <c r="O16" s="24"/>
      <c r="Q16" s="22" t="s">
        <v>555</v>
      </c>
      <c r="R16" s="26"/>
      <c r="S16" s="22" t="s">
        <v>1963</v>
      </c>
      <c r="T16" s="24" t="s">
        <v>496</v>
      </c>
      <c r="U16" s="22" t="s">
        <v>1964</v>
      </c>
      <c r="V16" s="26"/>
      <c r="W16" s="26"/>
      <c r="Y16" s="22" t="s">
        <v>1585</v>
      </c>
      <c r="Z16" s="26"/>
      <c r="AA16" s="22" t="s">
        <v>1096</v>
      </c>
      <c r="AB16" s="24" t="s">
        <v>68</v>
      </c>
      <c r="AC16" s="22" t="s">
        <v>1097</v>
      </c>
      <c r="AD16" s="26"/>
      <c r="AE16" s="26"/>
    </row>
    <row r="17">
      <c r="A17" s="22" t="s">
        <v>391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1704</v>
      </c>
      <c r="J17" s="23">
        <v>1.000048797E9</v>
      </c>
      <c r="K17" s="23" t="s">
        <v>1952</v>
      </c>
      <c r="L17" s="24" t="s">
        <v>358</v>
      </c>
      <c r="M17" s="22" t="s">
        <v>1953</v>
      </c>
      <c r="N17" s="24">
        <v>0.0013</v>
      </c>
      <c r="O17" s="24"/>
      <c r="Q17" s="22" t="s">
        <v>556</v>
      </c>
      <c r="R17" s="26"/>
      <c r="S17" s="22" t="s">
        <v>1963</v>
      </c>
      <c r="T17" s="24" t="s">
        <v>496</v>
      </c>
      <c r="U17" s="22" t="s">
        <v>1964</v>
      </c>
      <c r="V17" s="26"/>
      <c r="W17" s="26"/>
      <c r="Y17" s="22" t="s">
        <v>1251</v>
      </c>
      <c r="Z17" s="26"/>
      <c r="AA17" s="22" t="s">
        <v>1096</v>
      </c>
      <c r="AB17" s="24" t="s">
        <v>68</v>
      </c>
      <c r="AC17" s="22" t="s">
        <v>1097</v>
      </c>
      <c r="AD17" s="26"/>
      <c r="AE17" s="26"/>
    </row>
    <row r="18">
      <c r="A18" s="22" t="s">
        <v>392</v>
      </c>
      <c r="B18" s="23">
        <v>1.000021843E9</v>
      </c>
      <c r="C18" s="23" t="s">
        <v>1768</v>
      </c>
      <c r="D18" s="24" t="s">
        <v>657</v>
      </c>
      <c r="E18" s="22" t="s">
        <v>1769</v>
      </c>
      <c r="F18" s="24">
        <v>0.637</v>
      </c>
      <c r="G18" s="24"/>
      <c r="I18" s="22" t="s">
        <v>1707</v>
      </c>
      <c r="J18" s="23">
        <v>1.000048797E9</v>
      </c>
      <c r="K18" s="23" t="s">
        <v>1952</v>
      </c>
      <c r="L18" s="24" t="s">
        <v>358</v>
      </c>
      <c r="M18" s="22" t="s">
        <v>1953</v>
      </c>
      <c r="N18" s="24">
        <v>0.0013</v>
      </c>
      <c r="O18" s="24"/>
      <c r="Q18" s="22" t="s">
        <v>557</v>
      </c>
      <c r="R18" s="26"/>
      <c r="S18" s="22" t="s">
        <v>1963</v>
      </c>
      <c r="T18" s="24" t="s">
        <v>496</v>
      </c>
      <c r="U18" s="22" t="s">
        <v>1964</v>
      </c>
      <c r="V18" s="26"/>
      <c r="W18" s="26"/>
      <c r="Y18" s="22" t="s">
        <v>1059</v>
      </c>
      <c r="Z18" s="26"/>
      <c r="AA18" s="22" t="s">
        <v>1096</v>
      </c>
      <c r="AB18" s="24" t="s">
        <v>68</v>
      </c>
      <c r="AC18" s="22" t="s">
        <v>1097</v>
      </c>
      <c r="AD18" s="26"/>
      <c r="AE18" s="26"/>
    </row>
    <row r="19">
      <c r="A19" s="22" t="s">
        <v>395</v>
      </c>
      <c r="B19" s="23">
        <v>1.000030359E9</v>
      </c>
      <c r="C19" s="23" t="s">
        <v>97</v>
      </c>
      <c r="D19" s="24" t="s">
        <v>68</v>
      </c>
      <c r="E19" s="22" t="s">
        <v>98</v>
      </c>
      <c r="F19" s="24">
        <v>0.017</v>
      </c>
      <c r="G19" s="24"/>
      <c r="I19" s="22" t="s">
        <v>1742</v>
      </c>
      <c r="J19" s="23">
        <v>1.000048797E9</v>
      </c>
      <c r="K19" s="23" t="s">
        <v>1952</v>
      </c>
      <c r="L19" s="24" t="s">
        <v>358</v>
      </c>
      <c r="M19" s="22" t="s">
        <v>1953</v>
      </c>
      <c r="N19" s="24">
        <v>0.0013</v>
      </c>
      <c r="O19" s="24"/>
      <c r="Q19" s="22" t="s">
        <v>598</v>
      </c>
      <c r="R19" s="26"/>
      <c r="S19" s="22" t="s">
        <v>1963</v>
      </c>
      <c r="T19" s="24" t="s">
        <v>496</v>
      </c>
      <c r="U19" s="22" t="s">
        <v>1964</v>
      </c>
      <c r="V19" s="26"/>
      <c r="W19" s="26"/>
      <c r="Y19" s="22" t="s">
        <v>1253</v>
      </c>
      <c r="Z19" s="26"/>
      <c r="AA19" s="22" t="s">
        <v>1096</v>
      </c>
      <c r="AB19" s="24" t="s">
        <v>68</v>
      </c>
      <c r="AC19" s="22" t="s">
        <v>1097</v>
      </c>
      <c r="AD19" s="26"/>
      <c r="AE19" s="26"/>
    </row>
    <row r="20">
      <c r="A20" s="22" t="s">
        <v>396</v>
      </c>
      <c r="B20" s="23">
        <v>1.000030359E9</v>
      </c>
      <c r="C20" s="23" t="s">
        <v>97</v>
      </c>
      <c r="D20" s="24" t="s">
        <v>68</v>
      </c>
      <c r="E20" s="22" t="s">
        <v>98</v>
      </c>
      <c r="F20" s="24">
        <v>0.017</v>
      </c>
      <c r="G20" s="24"/>
      <c r="I20" s="22" t="s">
        <v>1746</v>
      </c>
      <c r="J20" s="23">
        <v>1.000048797E9</v>
      </c>
      <c r="K20" s="23" t="s">
        <v>1952</v>
      </c>
      <c r="L20" s="24" t="s">
        <v>358</v>
      </c>
      <c r="M20" s="22" t="s">
        <v>1953</v>
      </c>
      <c r="N20" s="24">
        <v>0.0013</v>
      </c>
      <c r="O20" s="24"/>
      <c r="Q20" s="22" t="s">
        <v>604</v>
      </c>
      <c r="R20" s="26"/>
      <c r="S20" s="22" t="s">
        <v>1963</v>
      </c>
      <c r="T20" s="24" t="s">
        <v>496</v>
      </c>
      <c r="U20" s="22" t="s">
        <v>1964</v>
      </c>
      <c r="V20" s="26"/>
      <c r="W20" s="26"/>
      <c r="Y20" s="22" t="s">
        <v>1393</v>
      </c>
      <c r="Z20" s="26"/>
      <c r="AA20" s="22" t="s">
        <v>1096</v>
      </c>
      <c r="AB20" s="24" t="s">
        <v>68</v>
      </c>
      <c r="AC20" s="22" t="s">
        <v>1097</v>
      </c>
      <c r="AD20" s="26"/>
      <c r="AE20" s="26"/>
    </row>
    <row r="21">
      <c r="A21" s="22" t="s">
        <v>399</v>
      </c>
      <c r="B21" s="23">
        <v>1.000022053E9</v>
      </c>
      <c r="C21" s="23" t="s">
        <v>1188</v>
      </c>
      <c r="D21" s="24" t="s">
        <v>389</v>
      </c>
      <c r="E21" s="22" t="s">
        <v>1189</v>
      </c>
      <c r="F21" s="24">
        <v>0.0188</v>
      </c>
      <c r="G21" s="24"/>
      <c r="I21" s="22" t="s">
        <v>364</v>
      </c>
      <c r="J21" s="23">
        <v>1.000048797E9</v>
      </c>
      <c r="K21" s="23" t="s">
        <v>1952</v>
      </c>
      <c r="L21" s="24" t="s">
        <v>358</v>
      </c>
      <c r="M21" s="22" t="s">
        <v>1953</v>
      </c>
      <c r="N21" s="24">
        <v>0.0013</v>
      </c>
      <c r="O21" s="24"/>
      <c r="Q21" s="22" t="s">
        <v>610</v>
      </c>
      <c r="R21" s="26"/>
      <c r="S21" s="22" t="s">
        <v>1963</v>
      </c>
      <c r="T21" s="24" t="s">
        <v>496</v>
      </c>
      <c r="U21" s="22" t="s">
        <v>1964</v>
      </c>
      <c r="V21" s="26"/>
      <c r="W21" s="26"/>
      <c r="Y21" s="22" t="s">
        <v>1397</v>
      </c>
      <c r="Z21" s="26"/>
      <c r="AA21" s="22" t="s">
        <v>1096</v>
      </c>
      <c r="AB21" s="24" t="s">
        <v>68</v>
      </c>
      <c r="AC21" s="22" t="s">
        <v>1097</v>
      </c>
      <c r="AD21" s="26"/>
      <c r="AE21" s="26"/>
    </row>
    <row r="22">
      <c r="A22" s="22" t="s">
        <v>1973</v>
      </c>
      <c r="B22" s="23">
        <v>1.000022053E9</v>
      </c>
      <c r="C22" s="23" t="s">
        <v>1188</v>
      </c>
      <c r="D22" s="24" t="s">
        <v>389</v>
      </c>
      <c r="E22" s="22" t="s">
        <v>1189</v>
      </c>
      <c r="F22" s="24">
        <v>0.0188</v>
      </c>
      <c r="G22" s="24"/>
      <c r="I22" s="22" t="s">
        <v>365</v>
      </c>
      <c r="J22" s="23">
        <v>1.000048797E9</v>
      </c>
      <c r="K22" s="23" t="s">
        <v>1952</v>
      </c>
      <c r="L22" s="24" t="s">
        <v>358</v>
      </c>
      <c r="M22" s="22" t="s">
        <v>1953</v>
      </c>
      <c r="N22" s="24">
        <v>0.0013</v>
      </c>
      <c r="O22" s="24"/>
      <c r="Q22" s="22" t="s">
        <v>614</v>
      </c>
      <c r="R22" s="26"/>
      <c r="S22" s="22" t="s">
        <v>1963</v>
      </c>
      <c r="T22" s="24" t="s">
        <v>496</v>
      </c>
      <c r="U22" s="22" t="s">
        <v>1964</v>
      </c>
      <c r="V22" s="26"/>
      <c r="W22" s="26"/>
      <c r="Y22" s="22" t="s">
        <v>1400</v>
      </c>
      <c r="Z22" s="26"/>
      <c r="AA22" s="22" t="s">
        <v>1096</v>
      </c>
      <c r="AB22" s="24" t="s">
        <v>68</v>
      </c>
      <c r="AC22" s="22" t="s">
        <v>1097</v>
      </c>
      <c r="AD22" s="26"/>
      <c r="AE22" s="26"/>
    </row>
    <row r="23">
      <c r="A23" s="22" t="s">
        <v>689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366</v>
      </c>
      <c r="J23" s="23">
        <v>1.000048797E9</v>
      </c>
      <c r="K23" s="23" t="s">
        <v>1952</v>
      </c>
      <c r="L23" s="24" t="s">
        <v>358</v>
      </c>
      <c r="M23" s="22" t="s">
        <v>1953</v>
      </c>
      <c r="N23" s="24">
        <v>0.0013</v>
      </c>
      <c r="O23" s="24"/>
      <c r="Q23" s="22" t="s">
        <v>618</v>
      </c>
      <c r="R23" s="26"/>
      <c r="S23" s="22" t="s">
        <v>1963</v>
      </c>
      <c r="T23" s="24" t="s">
        <v>496</v>
      </c>
      <c r="U23" s="22" t="s">
        <v>1964</v>
      </c>
      <c r="V23" s="26"/>
      <c r="W23" s="26"/>
      <c r="Y23" s="22" t="s">
        <v>1405</v>
      </c>
      <c r="Z23" s="26"/>
      <c r="AA23" s="22" t="s">
        <v>1096</v>
      </c>
      <c r="AB23" s="24" t="s">
        <v>68</v>
      </c>
      <c r="AC23" s="22" t="s">
        <v>1097</v>
      </c>
      <c r="AD23" s="26"/>
      <c r="AE23" s="26"/>
    </row>
    <row r="24">
      <c r="A24" s="22" t="s">
        <v>1473</v>
      </c>
      <c r="B24" s="23">
        <v>1.000030359E9</v>
      </c>
      <c r="C24" s="23" t="s">
        <v>97</v>
      </c>
      <c r="D24" s="24" t="s">
        <v>68</v>
      </c>
      <c r="E24" s="22" t="s">
        <v>98</v>
      </c>
      <c r="F24" s="24">
        <v>0.017</v>
      </c>
      <c r="G24" s="24"/>
      <c r="I24" s="22" t="s">
        <v>367</v>
      </c>
      <c r="J24" s="23">
        <v>1.000048797E9</v>
      </c>
      <c r="K24" s="23" t="s">
        <v>1952</v>
      </c>
      <c r="L24" s="24" t="s">
        <v>358</v>
      </c>
      <c r="M24" s="22" t="s">
        <v>1953</v>
      </c>
      <c r="N24" s="24">
        <v>0.0013</v>
      </c>
      <c r="O24" s="24"/>
      <c r="Q24" s="22" t="s">
        <v>620</v>
      </c>
      <c r="R24" s="26"/>
      <c r="S24" s="22" t="s">
        <v>1963</v>
      </c>
      <c r="T24" s="24" t="s">
        <v>496</v>
      </c>
      <c r="U24" s="22" t="s">
        <v>1964</v>
      </c>
      <c r="V24" s="26"/>
      <c r="W24" s="26"/>
      <c r="Y24" s="22" t="s">
        <v>1203</v>
      </c>
      <c r="Z24" s="26"/>
      <c r="AA24" s="22" t="s">
        <v>1974</v>
      </c>
      <c r="AB24" s="24" t="s">
        <v>55</v>
      </c>
      <c r="AC24" s="22" t="s">
        <v>1975</v>
      </c>
      <c r="AD24" s="26"/>
      <c r="AE24" s="26"/>
    </row>
    <row r="25">
      <c r="A25" s="22" t="s">
        <v>1479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368</v>
      </c>
      <c r="J25" s="23">
        <v>1.000048797E9</v>
      </c>
      <c r="K25" s="23" t="s">
        <v>1952</v>
      </c>
      <c r="L25" s="24" t="s">
        <v>358</v>
      </c>
      <c r="M25" s="22" t="s">
        <v>1953</v>
      </c>
      <c r="N25" s="24">
        <v>0.0013</v>
      </c>
      <c r="O25" s="24"/>
      <c r="Q25" s="22" t="s">
        <v>626</v>
      </c>
      <c r="R25" s="26"/>
      <c r="S25" s="22" t="s">
        <v>1963</v>
      </c>
      <c r="T25" s="24" t="s">
        <v>496</v>
      </c>
      <c r="U25" s="22" t="s">
        <v>1964</v>
      </c>
      <c r="V25" s="26"/>
      <c r="W25" s="26"/>
    </row>
    <row r="26">
      <c r="A26" s="22" t="s">
        <v>1164</v>
      </c>
      <c r="B26" s="23">
        <v>1.000019711E9</v>
      </c>
      <c r="C26" s="23" t="s">
        <v>1471</v>
      </c>
      <c r="D26" s="24" t="s">
        <v>358</v>
      </c>
      <c r="E26" s="22" t="s">
        <v>1472</v>
      </c>
      <c r="F26" s="24">
        <v>0.01</v>
      </c>
      <c r="G26" s="24"/>
      <c r="I26" s="22" t="s">
        <v>369</v>
      </c>
      <c r="J26" s="23">
        <v>1.000048797E9</v>
      </c>
      <c r="K26" s="23" t="s">
        <v>1952</v>
      </c>
      <c r="L26" s="24" t="s">
        <v>358</v>
      </c>
      <c r="M26" s="22" t="s">
        <v>1953</v>
      </c>
      <c r="N26" s="24">
        <v>0.0013</v>
      </c>
      <c r="O26" s="24"/>
      <c r="Q26" s="22" t="s">
        <v>903</v>
      </c>
      <c r="R26" s="26"/>
      <c r="S26" s="22" t="s">
        <v>1963</v>
      </c>
      <c r="T26" s="24" t="s">
        <v>496</v>
      </c>
      <c r="U26" s="22" t="s">
        <v>1964</v>
      </c>
      <c r="V26" s="26"/>
      <c r="W26" s="26"/>
      <c r="AC26" s="21" t="s">
        <v>65</v>
      </c>
      <c r="AD26" s="27">
        <f t="shared" ref="AD26:AE26" si="1">SUM(AD23:AD24)</f>
        <v>0</v>
      </c>
      <c r="AE26" s="27">
        <f t="shared" si="1"/>
        <v>0</v>
      </c>
    </row>
    <row r="27">
      <c r="A27" s="22" t="s">
        <v>1166</v>
      </c>
      <c r="B27" s="23">
        <v>1.000019711E9</v>
      </c>
      <c r="C27" s="23" t="s">
        <v>1471</v>
      </c>
      <c r="D27" s="24" t="s">
        <v>358</v>
      </c>
      <c r="E27" s="22" t="s">
        <v>1472</v>
      </c>
      <c r="F27" s="24">
        <v>0.01</v>
      </c>
      <c r="G27" s="24"/>
      <c r="I27" s="22" t="s">
        <v>370</v>
      </c>
      <c r="J27" s="23">
        <v>1.000048797E9</v>
      </c>
      <c r="K27" s="23" t="s">
        <v>1952</v>
      </c>
      <c r="L27" s="24" t="s">
        <v>358</v>
      </c>
      <c r="M27" s="22" t="s">
        <v>1953</v>
      </c>
      <c r="N27" s="24">
        <v>0.0013</v>
      </c>
      <c r="O27" s="24"/>
      <c r="Q27" s="22" t="s">
        <v>907</v>
      </c>
      <c r="R27" s="26"/>
      <c r="S27" s="22" t="s">
        <v>1963</v>
      </c>
      <c r="T27" s="24" t="s">
        <v>496</v>
      </c>
      <c r="U27" s="22" t="s">
        <v>1964</v>
      </c>
      <c r="V27" s="26"/>
      <c r="W27" s="26"/>
    </row>
    <row r="28">
      <c r="A28" s="22" t="s">
        <v>1976</v>
      </c>
      <c r="B28" s="23">
        <v>1.00004928E9</v>
      </c>
      <c r="C28" s="23" t="s">
        <v>1542</v>
      </c>
      <c r="D28" s="24" t="s">
        <v>358</v>
      </c>
      <c r="E28" s="22" t="s">
        <v>1543</v>
      </c>
      <c r="F28" s="24">
        <v>0.0772</v>
      </c>
      <c r="G28" s="24"/>
      <c r="I28" s="22" t="s">
        <v>371</v>
      </c>
      <c r="J28" s="23">
        <v>1.000048797E9</v>
      </c>
      <c r="K28" s="23" t="s">
        <v>1952</v>
      </c>
      <c r="L28" s="24" t="s">
        <v>358</v>
      </c>
      <c r="M28" s="22" t="s">
        <v>1953</v>
      </c>
      <c r="N28" s="24">
        <v>0.0013</v>
      </c>
      <c r="O28" s="24"/>
      <c r="Q28" s="22" t="s">
        <v>781</v>
      </c>
      <c r="R28" s="26"/>
      <c r="S28" s="22" t="s">
        <v>1963</v>
      </c>
      <c r="T28" s="24" t="s">
        <v>496</v>
      </c>
      <c r="U28" s="22" t="s">
        <v>1964</v>
      </c>
      <c r="V28" s="26"/>
      <c r="W28" s="26"/>
      <c r="Y28" s="18" t="s">
        <v>1977</v>
      </c>
      <c r="Z28" s="19"/>
      <c r="AA28" s="19"/>
      <c r="AB28" s="19"/>
      <c r="AC28" s="19"/>
      <c r="AD28" s="19"/>
      <c r="AE28" s="20"/>
    </row>
    <row r="29">
      <c r="A29" s="22" t="s">
        <v>1978</v>
      </c>
      <c r="B29" s="23">
        <v>1.000045441E9</v>
      </c>
      <c r="C29" s="23" t="s">
        <v>1836</v>
      </c>
      <c r="D29" s="24" t="s">
        <v>358</v>
      </c>
      <c r="E29" s="22" t="s">
        <v>1837</v>
      </c>
      <c r="F29" s="24">
        <v>0.0632</v>
      </c>
      <c r="G29" s="24"/>
      <c r="I29" s="22" t="s">
        <v>372</v>
      </c>
      <c r="J29" s="23">
        <v>1.000048797E9</v>
      </c>
      <c r="K29" s="23" t="s">
        <v>1952</v>
      </c>
      <c r="L29" s="24" t="s">
        <v>358</v>
      </c>
      <c r="M29" s="22" t="s">
        <v>1953</v>
      </c>
      <c r="N29" s="24">
        <v>0.0013</v>
      </c>
      <c r="O29" s="24"/>
      <c r="Q29" s="22" t="s">
        <v>911</v>
      </c>
      <c r="R29" s="26"/>
      <c r="S29" s="22" t="s">
        <v>1963</v>
      </c>
      <c r="T29" s="24" t="s">
        <v>496</v>
      </c>
      <c r="U29" s="22" t="s">
        <v>1964</v>
      </c>
      <c r="V29" s="26"/>
      <c r="W29" s="26"/>
      <c r="Y29" s="21" t="s">
        <v>35</v>
      </c>
      <c r="Z29" s="21" t="s">
        <v>36</v>
      </c>
      <c r="AA29" s="21" t="s">
        <v>37</v>
      </c>
      <c r="AB29" s="21" t="s">
        <v>38</v>
      </c>
      <c r="AC29" s="21" t="s">
        <v>39</v>
      </c>
      <c r="AD29" s="21" t="s">
        <v>40</v>
      </c>
      <c r="AE29" s="21" t="s">
        <v>41</v>
      </c>
    </row>
    <row r="30">
      <c r="A30" s="22" t="s">
        <v>1979</v>
      </c>
      <c r="B30" s="23">
        <v>1.00004544E9</v>
      </c>
      <c r="C30" s="23" t="s">
        <v>1980</v>
      </c>
      <c r="D30" s="24" t="s">
        <v>1981</v>
      </c>
      <c r="E30" s="22" t="s">
        <v>1982</v>
      </c>
      <c r="F30" s="24">
        <v>0.067</v>
      </c>
      <c r="G30" s="24"/>
      <c r="I30" s="22" t="s">
        <v>324</v>
      </c>
      <c r="J30" s="23">
        <v>1.000048797E9</v>
      </c>
      <c r="K30" s="23" t="s">
        <v>1952</v>
      </c>
      <c r="L30" s="24" t="s">
        <v>358</v>
      </c>
      <c r="M30" s="22" t="s">
        <v>1953</v>
      </c>
      <c r="N30" s="24">
        <v>0.0013</v>
      </c>
      <c r="O30" s="24"/>
      <c r="Q30" s="22" t="s">
        <v>1130</v>
      </c>
      <c r="R30" s="26"/>
      <c r="S30" s="22" t="s">
        <v>1963</v>
      </c>
      <c r="T30" s="24" t="s">
        <v>496</v>
      </c>
      <c r="U30" s="22" t="s">
        <v>1964</v>
      </c>
      <c r="V30" s="26"/>
      <c r="W30" s="26"/>
      <c r="Y30" s="43" t="s">
        <v>1408</v>
      </c>
      <c r="Z30" s="63"/>
      <c r="AA30" s="70" t="s">
        <v>896</v>
      </c>
      <c r="AB30" s="44" t="s">
        <v>68</v>
      </c>
      <c r="AC30" s="23" t="s">
        <v>897</v>
      </c>
      <c r="AD30" s="24"/>
      <c r="AE30" s="24"/>
    </row>
    <row r="31">
      <c r="A31" s="22" t="s">
        <v>780</v>
      </c>
      <c r="B31" s="23">
        <v>1.000045616E9</v>
      </c>
      <c r="C31" s="23" t="s">
        <v>1708</v>
      </c>
      <c r="D31" s="24" t="s">
        <v>358</v>
      </c>
      <c r="E31" s="22" t="s">
        <v>1709</v>
      </c>
      <c r="F31" s="24">
        <v>0.2098</v>
      </c>
      <c r="G31" s="24"/>
      <c r="I31" s="22" t="s">
        <v>1105</v>
      </c>
      <c r="J31" s="23">
        <v>1.000020071E9</v>
      </c>
      <c r="K31" s="23" t="s">
        <v>1983</v>
      </c>
      <c r="L31" s="24" t="s">
        <v>523</v>
      </c>
      <c r="M31" s="22" t="s">
        <v>1984</v>
      </c>
      <c r="N31" s="24">
        <v>0.73</v>
      </c>
      <c r="O31" s="24"/>
      <c r="Q31" s="22" t="s">
        <v>789</v>
      </c>
      <c r="R31" s="26"/>
      <c r="S31" s="22" t="s">
        <v>1963</v>
      </c>
      <c r="T31" s="24" t="s">
        <v>496</v>
      </c>
      <c r="U31" s="22" t="s">
        <v>1964</v>
      </c>
      <c r="V31" s="26"/>
      <c r="W31" s="26"/>
      <c r="Y31" s="22" t="s">
        <v>1258</v>
      </c>
      <c r="Z31" s="23"/>
      <c r="AA31" s="23" t="s">
        <v>896</v>
      </c>
      <c r="AB31" s="44" t="s">
        <v>68</v>
      </c>
      <c r="AC31" s="23" t="s">
        <v>897</v>
      </c>
      <c r="AD31" s="24"/>
      <c r="AE31" s="24"/>
    </row>
    <row r="32">
      <c r="A32" s="22" t="s">
        <v>788</v>
      </c>
      <c r="B32" s="23">
        <v>1.000045616E9</v>
      </c>
      <c r="C32" s="23" t="s">
        <v>1708</v>
      </c>
      <c r="D32" s="24" t="s">
        <v>358</v>
      </c>
      <c r="E32" s="22" t="s">
        <v>1709</v>
      </c>
      <c r="F32" s="24">
        <v>0.2098</v>
      </c>
      <c r="G32" s="24"/>
      <c r="I32" s="22" t="s">
        <v>1985</v>
      </c>
      <c r="J32" s="23">
        <v>1.000018784E9</v>
      </c>
      <c r="K32" s="23" t="s">
        <v>1986</v>
      </c>
      <c r="L32" s="24" t="s">
        <v>358</v>
      </c>
      <c r="M32" s="22" t="s">
        <v>1987</v>
      </c>
      <c r="N32" s="24">
        <v>0.16365</v>
      </c>
      <c r="O32" s="24"/>
      <c r="Q32" s="22" t="s">
        <v>797</v>
      </c>
      <c r="R32" s="26"/>
      <c r="S32" s="22" t="s">
        <v>1988</v>
      </c>
      <c r="T32" s="24" t="s">
        <v>68</v>
      </c>
      <c r="U32" s="22" t="s">
        <v>587</v>
      </c>
      <c r="V32" s="26"/>
      <c r="W32" s="26"/>
      <c r="Y32" s="22" t="s">
        <v>365</v>
      </c>
      <c r="Z32" s="23"/>
      <c r="AA32" s="23" t="s">
        <v>1989</v>
      </c>
      <c r="AB32" s="24" t="s">
        <v>358</v>
      </c>
      <c r="AC32" s="22" t="s">
        <v>1990</v>
      </c>
      <c r="AD32" s="24"/>
      <c r="AE32" s="24"/>
    </row>
    <row r="33">
      <c r="A33" s="22" t="s">
        <v>1239</v>
      </c>
      <c r="B33" s="23">
        <v>1.000045616E9</v>
      </c>
      <c r="C33" s="23" t="s">
        <v>1708</v>
      </c>
      <c r="D33" s="24" t="s">
        <v>358</v>
      </c>
      <c r="E33" s="22" t="s">
        <v>1709</v>
      </c>
      <c r="F33" s="24">
        <v>0.2098</v>
      </c>
      <c r="G33" s="24"/>
      <c r="I33" s="22" t="s">
        <v>1090</v>
      </c>
      <c r="J33" s="23">
        <v>1.000045391E9</v>
      </c>
      <c r="K33" s="23" t="s">
        <v>1991</v>
      </c>
      <c r="L33" s="24" t="s">
        <v>68</v>
      </c>
      <c r="M33" s="22" t="s">
        <v>1992</v>
      </c>
      <c r="N33" s="24">
        <v>0.001</v>
      </c>
      <c r="O33" s="24"/>
      <c r="Q33" s="22" t="s">
        <v>802</v>
      </c>
      <c r="R33" s="26"/>
      <c r="S33" s="22" t="s">
        <v>1988</v>
      </c>
      <c r="T33" s="24" t="s">
        <v>68</v>
      </c>
      <c r="U33" s="22" t="s">
        <v>587</v>
      </c>
      <c r="V33" s="26"/>
      <c r="W33" s="26"/>
      <c r="Y33" s="22" t="s">
        <v>366</v>
      </c>
      <c r="Z33" s="23"/>
      <c r="AA33" s="23" t="s">
        <v>1993</v>
      </c>
      <c r="AB33" s="24" t="s">
        <v>358</v>
      </c>
      <c r="AC33" s="22" t="s">
        <v>1994</v>
      </c>
      <c r="AD33" s="24"/>
      <c r="AE33" s="24"/>
    </row>
    <row r="34">
      <c r="A34" s="22" t="s">
        <v>1540</v>
      </c>
      <c r="B34" s="23">
        <v>1.000045616E9</v>
      </c>
      <c r="C34" s="23" t="s">
        <v>1708</v>
      </c>
      <c r="D34" s="24" t="s">
        <v>358</v>
      </c>
      <c r="E34" s="22" t="s">
        <v>1709</v>
      </c>
      <c r="F34" s="24">
        <v>0.2098</v>
      </c>
      <c r="G34" s="24"/>
      <c r="I34" s="22" t="s">
        <v>1091</v>
      </c>
      <c r="J34" s="23">
        <v>1.000045391E9</v>
      </c>
      <c r="K34" s="23" t="s">
        <v>1991</v>
      </c>
      <c r="L34" s="24" t="s">
        <v>68</v>
      </c>
      <c r="M34" s="22" t="s">
        <v>1992</v>
      </c>
      <c r="N34" s="24">
        <v>0.001</v>
      </c>
      <c r="O34" s="24"/>
      <c r="Q34" s="22" t="s">
        <v>913</v>
      </c>
      <c r="R34" s="26"/>
      <c r="S34" s="22" t="s">
        <v>1988</v>
      </c>
      <c r="T34" s="24" t="s">
        <v>68</v>
      </c>
      <c r="U34" s="22" t="s">
        <v>587</v>
      </c>
      <c r="V34" s="26"/>
      <c r="W34" s="26"/>
      <c r="Y34" s="22" t="s">
        <v>1461</v>
      </c>
      <c r="Z34" s="26"/>
      <c r="AA34" s="22" t="s">
        <v>1995</v>
      </c>
      <c r="AB34" s="24" t="s">
        <v>1996</v>
      </c>
      <c r="AC34" s="22" t="s">
        <v>1997</v>
      </c>
      <c r="AD34" s="26"/>
      <c r="AE34" s="26"/>
    </row>
    <row r="35">
      <c r="A35" s="22" t="s">
        <v>1525</v>
      </c>
      <c r="B35" s="23">
        <v>1.000045616E9</v>
      </c>
      <c r="C35" s="23" t="s">
        <v>1708</v>
      </c>
      <c r="D35" s="24" t="s">
        <v>358</v>
      </c>
      <c r="E35" s="22" t="s">
        <v>1709</v>
      </c>
      <c r="F35" s="24">
        <v>0.2098</v>
      </c>
      <c r="G35" s="24"/>
      <c r="I35" s="22" t="s">
        <v>550</v>
      </c>
      <c r="J35" s="23">
        <v>1.000045391E9</v>
      </c>
      <c r="K35" s="23" t="s">
        <v>1991</v>
      </c>
      <c r="L35" s="24" t="s">
        <v>68</v>
      </c>
      <c r="M35" s="22" t="s">
        <v>1992</v>
      </c>
      <c r="N35" s="24">
        <v>0.001</v>
      </c>
      <c r="O35" s="24"/>
      <c r="Q35" s="22" t="s">
        <v>806</v>
      </c>
      <c r="R35" s="26"/>
      <c r="S35" s="22" t="s">
        <v>1988</v>
      </c>
      <c r="T35" s="24" t="s">
        <v>68</v>
      </c>
      <c r="U35" s="22" t="s">
        <v>587</v>
      </c>
      <c r="V35" s="26"/>
      <c r="W35" s="26"/>
    </row>
    <row r="36">
      <c r="A36" s="22" t="s">
        <v>1998</v>
      </c>
      <c r="B36" s="23">
        <v>1.000038697E9</v>
      </c>
      <c r="C36" s="23" t="s">
        <v>1041</v>
      </c>
      <c r="D36" s="24" t="s">
        <v>110</v>
      </c>
      <c r="E36" s="22" t="s">
        <v>1042</v>
      </c>
      <c r="F36" s="24">
        <v>0.595</v>
      </c>
      <c r="G36" s="24"/>
      <c r="I36" s="22" t="s">
        <v>551</v>
      </c>
      <c r="J36" s="23">
        <v>1.000045391E9</v>
      </c>
      <c r="K36" s="23" t="s">
        <v>1991</v>
      </c>
      <c r="L36" s="24" t="s">
        <v>68</v>
      </c>
      <c r="M36" s="22" t="s">
        <v>1992</v>
      </c>
      <c r="N36" s="24">
        <v>0.001</v>
      </c>
      <c r="O36" s="24"/>
      <c r="Q36" s="22" t="s">
        <v>917</v>
      </c>
      <c r="R36" s="26"/>
      <c r="S36" s="22" t="s">
        <v>1999</v>
      </c>
      <c r="T36" s="24" t="s">
        <v>484</v>
      </c>
      <c r="U36" s="22" t="s">
        <v>2000</v>
      </c>
      <c r="V36" s="26"/>
      <c r="W36" s="26"/>
      <c r="AC36" s="21" t="s">
        <v>65</v>
      </c>
      <c r="AD36" s="27">
        <f t="shared" ref="AD36:AE36" si="2">SUM(AD30:AD31)</f>
        <v>0</v>
      </c>
      <c r="AE36" s="27">
        <f t="shared" si="2"/>
        <v>0</v>
      </c>
    </row>
    <row r="37">
      <c r="A37" s="22" t="s">
        <v>2001</v>
      </c>
      <c r="B37" s="23">
        <v>1.000005376E9</v>
      </c>
      <c r="C37" s="23" t="s">
        <v>893</v>
      </c>
      <c r="D37" s="24" t="s">
        <v>894</v>
      </c>
      <c r="E37" s="67" t="s">
        <v>895</v>
      </c>
      <c r="F37" s="24">
        <v>0.092</v>
      </c>
      <c r="G37" s="24"/>
      <c r="I37" s="22" t="s">
        <v>2002</v>
      </c>
      <c r="J37" s="23">
        <v>1.000048789E9</v>
      </c>
      <c r="K37" s="23" t="s">
        <v>2003</v>
      </c>
      <c r="L37" s="24" t="s">
        <v>68</v>
      </c>
      <c r="M37" s="22" t="s">
        <v>2004</v>
      </c>
      <c r="N37" s="24">
        <v>0.00862</v>
      </c>
      <c r="O37" s="24"/>
      <c r="Q37" s="22" t="s">
        <v>562</v>
      </c>
      <c r="R37" s="26"/>
      <c r="S37" s="22" t="s">
        <v>2005</v>
      </c>
      <c r="T37" s="24" t="s">
        <v>422</v>
      </c>
      <c r="U37" s="22" t="s">
        <v>2006</v>
      </c>
      <c r="V37" s="26"/>
      <c r="W37" s="26"/>
    </row>
    <row r="38">
      <c r="A38" s="22" t="s">
        <v>2007</v>
      </c>
      <c r="B38" s="23">
        <v>1.000038698E9</v>
      </c>
      <c r="C38" s="23" t="s">
        <v>2008</v>
      </c>
      <c r="D38" s="24" t="s">
        <v>1015</v>
      </c>
      <c r="E38" s="22" t="s">
        <v>2009</v>
      </c>
      <c r="F38" s="24">
        <v>1.008</v>
      </c>
      <c r="G38" s="24"/>
      <c r="I38" s="22" t="s">
        <v>2010</v>
      </c>
      <c r="J38" s="23">
        <v>1.000048789E9</v>
      </c>
      <c r="K38" s="23" t="s">
        <v>2003</v>
      </c>
      <c r="L38" s="24" t="s">
        <v>68</v>
      </c>
      <c r="M38" s="22" t="s">
        <v>2004</v>
      </c>
      <c r="N38" s="24">
        <v>0.00862</v>
      </c>
      <c r="O38" s="24"/>
      <c r="Q38" s="22" t="s">
        <v>1338</v>
      </c>
      <c r="R38" s="26"/>
      <c r="S38" s="22" t="s">
        <v>2011</v>
      </c>
      <c r="T38" s="24" t="s">
        <v>1243</v>
      </c>
      <c r="U38" s="22" t="s">
        <v>2012</v>
      </c>
      <c r="V38" s="26"/>
      <c r="W38" s="26"/>
      <c r="Y38" s="18" t="s">
        <v>2013</v>
      </c>
      <c r="Z38" s="19"/>
      <c r="AA38" s="19"/>
      <c r="AB38" s="19"/>
      <c r="AC38" s="19"/>
      <c r="AD38" s="19"/>
      <c r="AE38" s="20"/>
    </row>
    <row r="39">
      <c r="A39" s="22" t="s">
        <v>2014</v>
      </c>
      <c r="B39" s="23">
        <v>1.000005376E9</v>
      </c>
      <c r="C39" s="23" t="s">
        <v>893</v>
      </c>
      <c r="D39" s="24" t="s">
        <v>894</v>
      </c>
      <c r="E39" s="67" t="s">
        <v>895</v>
      </c>
      <c r="F39" s="24">
        <v>0.092</v>
      </c>
      <c r="G39" s="24"/>
      <c r="I39" s="22" t="s">
        <v>2015</v>
      </c>
      <c r="J39" s="23">
        <v>1.000048789E9</v>
      </c>
      <c r="K39" s="23" t="s">
        <v>2003</v>
      </c>
      <c r="L39" s="24" t="s">
        <v>68</v>
      </c>
      <c r="M39" s="22" t="s">
        <v>2004</v>
      </c>
      <c r="N39" s="24">
        <v>0.00862</v>
      </c>
      <c r="O39" s="24"/>
      <c r="Q39" s="22" t="s">
        <v>1419</v>
      </c>
      <c r="R39" s="26"/>
      <c r="S39" s="22" t="s">
        <v>2016</v>
      </c>
      <c r="T39" s="24" t="s">
        <v>422</v>
      </c>
      <c r="U39" s="22" t="s">
        <v>2017</v>
      </c>
      <c r="V39" s="26"/>
      <c r="W39" s="26"/>
      <c r="Y39" s="21" t="s">
        <v>35</v>
      </c>
      <c r="Z39" s="21" t="s">
        <v>36</v>
      </c>
      <c r="AA39" s="21" t="s">
        <v>37</v>
      </c>
      <c r="AB39" s="21" t="s">
        <v>38</v>
      </c>
      <c r="AC39" s="21" t="s">
        <v>39</v>
      </c>
      <c r="AD39" s="21" t="s">
        <v>40</v>
      </c>
      <c r="AE39" s="21" t="s">
        <v>41</v>
      </c>
    </row>
    <row r="40">
      <c r="A40" s="22" t="s">
        <v>2018</v>
      </c>
      <c r="B40" s="23">
        <v>1.000045377E9</v>
      </c>
      <c r="C40" s="23" t="s">
        <v>1872</v>
      </c>
      <c r="D40" s="24" t="s">
        <v>110</v>
      </c>
      <c r="E40" s="22" t="s">
        <v>1370</v>
      </c>
      <c r="F40" s="24">
        <v>0.026</v>
      </c>
      <c r="G40" s="24"/>
      <c r="I40" s="22" t="s">
        <v>2019</v>
      </c>
      <c r="J40" s="23">
        <v>1.000048789E9</v>
      </c>
      <c r="K40" s="23" t="s">
        <v>2003</v>
      </c>
      <c r="L40" s="24" t="s">
        <v>68</v>
      </c>
      <c r="M40" s="22" t="s">
        <v>2004</v>
      </c>
      <c r="N40" s="24">
        <v>0.00862</v>
      </c>
      <c r="O40" s="24"/>
      <c r="Q40" s="22" t="s">
        <v>1079</v>
      </c>
      <c r="R40" s="26"/>
      <c r="S40" s="22" t="s">
        <v>2016</v>
      </c>
      <c r="T40" s="24" t="s">
        <v>422</v>
      </c>
      <c r="U40" s="22" t="s">
        <v>2017</v>
      </c>
      <c r="V40" s="26"/>
      <c r="W40" s="26"/>
      <c r="Y40" s="22" t="s">
        <v>518</v>
      </c>
      <c r="Z40" s="26"/>
      <c r="AA40" s="22" t="s">
        <v>2020</v>
      </c>
      <c r="AB40" s="24" t="s">
        <v>1037</v>
      </c>
      <c r="AC40" s="22" t="s">
        <v>2021</v>
      </c>
      <c r="AD40" s="26"/>
      <c r="AE40" s="26"/>
    </row>
    <row r="41">
      <c r="A41" s="22" t="s">
        <v>1711</v>
      </c>
      <c r="B41" s="23">
        <v>1.000045377E9</v>
      </c>
      <c r="C41" s="23" t="s">
        <v>1872</v>
      </c>
      <c r="D41" s="24" t="s">
        <v>110</v>
      </c>
      <c r="E41" s="22" t="s">
        <v>1370</v>
      </c>
      <c r="F41" s="24">
        <v>0.026</v>
      </c>
      <c r="G41" s="24"/>
      <c r="Q41" s="22" t="s">
        <v>1424</v>
      </c>
      <c r="R41" s="26"/>
      <c r="S41" s="22" t="s">
        <v>2016</v>
      </c>
      <c r="T41" s="24" t="s">
        <v>422</v>
      </c>
      <c r="U41" s="22" t="s">
        <v>2017</v>
      </c>
      <c r="V41" s="26"/>
      <c r="W41" s="26"/>
      <c r="Y41" s="22" t="s">
        <v>521</v>
      </c>
      <c r="Z41" s="26"/>
      <c r="AA41" s="22" t="s">
        <v>2020</v>
      </c>
      <c r="AB41" s="24" t="s">
        <v>1037</v>
      </c>
      <c r="AC41" s="22" t="s">
        <v>2021</v>
      </c>
      <c r="AD41" s="26"/>
      <c r="AE41" s="26"/>
    </row>
    <row r="42">
      <c r="A42" s="22" t="s">
        <v>1275</v>
      </c>
      <c r="B42" s="23">
        <v>1.000034773E9</v>
      </c>
      <c r="C42" s="23" t="s">
        <v>2022</v>
      </c>
      <c r="D42" s="24" t="s">
        <v>110</v>
      </c>
      <c r="E42" s="22" t="s">
        <v>2023</v>
      </c>
      <c r="F42" s="24">
        <v>0.0193</v>
      </c>
      <c r="G42" s="24"/>
      <c r="M42" s="21" t="s">
        <v>65</v>
      </c>
      <c r="N42" s="27">
        <f t="shared" ref="N42:O42" si="3">SUM(N4:N40)</f>
        <v>0.96723</v>
      </c>
      <c r="O42" s="27">
        <f t="shared" si="3"/>
        <v>0</v>
      </c>
      <c r="Q42" s="22" t="s">
        <v>2024</v>
      </c>
      <c r="R42" s="26"/>
      <c r="S42" s="22" t="s">
        <v>2025</v>
      </c>
      <c r="T42" s="24" t="s">
        <v>55</v>
      </c>
      <c r="U42" s="22" t="s">
        <v>2026</v>
      </c>
      <c r="V42" s="26"/>
      <c r="W42" s="26"/>
      <c r="Y42" s="22" t="s">
        <v>1287</v>
      </c>
      <c r="Z42" s="26"/>
      <c r="AA42" s="22" t="s">
        <v>2020</v>
      </c>
      <c r="AB42" s="24" t="s">
        <v>1037</v>
      </c>
      <c r="AC42" s="22" t="s">
        <v>2021</v>
      </c>
      <c r="AD42" s="26"/>
      <c r="AE42" s="26"/>
    </row>
    <row r="43">
      <c r="A43" s="22" t="s">
        <v>1712</v>
      </c>
      <c r="B43" s="23">
        <v>1.000030331E9</v>
      </c>
      <c r="C43" s="23" t="s">
        <v>1055</v>
      </c>
      <c r="D43" s="24" t="s">
        <v>110</v>
      </c>
      <c r="E43" s="22" t="s">
        <v>156</v>
      </c>
      <c r="F43" s="24">
        <v>0.029</v>
      </c>
      <c r="G43" s="24"/>
      <c r="Q43" s="22" t="s">
        <v>1738</v>
      </c>
      <c r="R43" s="26"/>
      <c r="S43" s="22" t="s">
        <v>2027</v>
      </c>
      <c r="T43" s="24" t="s">
        <v>55</v>
      </c>
      <c r="U43" s="22" t="s">
        <v>2028</v>
      </c>
      <c r="V43" s="26"/>
      <c r="W43" s="26"/>
      <c r="Y43" s="22" t="s">
        <v>1289</v>
      </c>
      <c r="Z43" s="26"/>
      <c r="AA43" s="22" t="s">
        <v>2020</v>
      </c>
      <c r="AB43" s="24" t="s">
        <v>1037</v>
      </c>
      <c r="AC43" s="22" t="s">
        <v>2021</v>
      </c>
      <c r="AD43" s="26"/>
      <c r="AE43" s="26"/>
    </row>
    <row r="44">
      <c r="A44" s="22" t="s">
        <v>1280</v>
      </c>
      <c r="B44" s="23">
        <v>1.000030335E9</v>
      </c>
      <c r="C44" s="23" t="s">
        <v>155</v>
      </c>
      <c r="D44" s="24" t="s">
        <v>110</v>
      </c>
      <c r="E44" s="22" t="s">
        <v>156</v>
      </c>
      <c r="F44" s="24">
        <v>0.029</v>
      </c>
      <c r="G44" s="24"/>
      <c r="I44" s="18" t="s">
        <v>32</v>
      </c>
      <c r="J44" s="19"/>
      <c r="K44" s="19"/>
      <c r="L44" s="19"/>
      <c r="M44" s="19"/>
      <c r="N44" s="19"/>
      <c r="O44" s="20"/>
      <c r="Y44" s="22" t="s">
        <v>2029</v>
      </c>
      <c r="Z44" s="26"/>
      <c r="AA44" s="22" t="s">
        <v>2030</v>
      </c>
      <c r="AB44" s="24" t="s">
        <v>91</v>
      </c>
      <c r="AC44" s="22" t="s">
        <v>2031</v>
      </c>
      <c r="AD44" s="26"/>
      <c r="AE44" s="26"/>
    </row>
    <row r="45">
      <c r="A45" s="22" t="s">
        <v>1905</v>
      </c>
      <c r="B45" s="23">
        <v>1.000030331E9</v>
      </c>
      <c r="C45" s="23" t="s">
        <v>1055</v>
      </c>
      <c r="D45" s="24" t="s">
        <v>110</v>
      </c>
      <c r="E45" s="22" t="s">
        <v>156</v>
      </c>
      <c r="F45" s="24">
        <v>0.029</v>
      </c>
      <c r="G45" s="24"/>
      <c r="I45" s="18" t="s">
        <v>2032</v>
      </c>
      <c r="J45" s="19"/>
      <c r="K45" s="19"/>
      <c r="L45" s="19"/>
      <c r="M45" s="19"/>
      <c r="N45" s="19"/>
      <c r="O45" s="20"/>
      <c r="U45" s="21" t="s">
        <v>65</v>
      </c>
      <c r="V45" s="27">
        <f t="shared" ref="V45:W45" si="4">SUM(V4:V42)</f>
        <v>0</v>
      </c>
      <c r="W45" s="27">
        <f t="shared" si="4"/>
        <v>0</v>
      </c>
      <c r="Y45" s="22" t="s">
        <v>570</v>
      </c>
      <c r="Z45" s="26"/>
      <c r="AA45" s="22" t="s">
        <v>2030</v>
      </c>
      <c r="AB45" s="24" t="s">
        <v>91</v>
      </c>
      <c r="AC45" s="22" t="s">
        <v>2031</v>
      </c>
      <c r="AD45" s="26"/>
      <c r="AE45" s="26"/>
    </row>
    <row r="46">
      <c r="A46" s="22" t="s">
        <v>2033</v>
      </c>
      <c r="B46" s="23">
        <v>1.00003034E9</v>
      </c>
      <c r="C46" s="23" t="s">
        <v>1045</v>
      </c>
      <c r="D46" s="24" t="s">
        <v>110</v>
      </c>
      <c r="E46" s="22" t="s">
        <v>1046</v>
      </c>
      <c r="F46" s="24">
        <v>0.022</v>
      </c>
      <c r="G46" s="24"/>
      <c r="I46" s="21" t="s">
        <v>35</v>
      </c>
      <c r="J46" s="21" t="s">
        <v>36</v>
      </c>
      <c r="K46" s="21" t="s">
        <v>37</v>
      </c>
      <c r="L46" s="21" t="s">
        <v>38</v>
      </c>
      <c r="M46" s="21" t="s">
        <v>39</v>
      </c>
      <c r="N46" s="21" t="s">
        <v>40</v>
      </c>
      <c r="O46" s="21" t="s">
        <v>41</v>
      </c>
      <c r="Y46" s="22" t="s">
        <v>582</v>
      </c>
      <c r="Z46" s="26"/>
      <c r="AA46" s="22" t="s">
        <v>2030</v>
      </c>
      <c r="AB46" s="24" t="s">
        <v>91</v>
      </c>
      <c r="AC46" s="22" t="s">
        <v>2031</v>
      </c>
      <c r="AD46" s="26"/>
      <c r="AE46" s="26"/>
    </row>
    <row r="47">
      <c r="A47" s="22" t="s">
        <v>513</v>
      </c>
      <c r="B47" s="23">
        <v>1.000043466E9</v>
      </c>
      <c r="C47" s="23" t="s">
        <v>2034</v>
      </c>
      <c r="D47" s="24" t="s">
        <v>110</v>
      </c>
      <c r="E47" s="22" t="s">
        <v>2035</v>
      </c>
      <c r="F47" s="24">
        <v>0.027</v>
      </c>
      <c r="G47" s="24"/>
      <c r="I47" s="22" t="s">
        <v>1632</v>
      </c>
      <c r="J47" s="23">
        <v>1.000037856E9</v>
      </c>
      <c r="K47" s="23" t="s">
        <v>2036</v>
      </c>
      <c r="L47" s="24" t="s">
        <v>55</v>
      </c>
      <c r="M47" s="22" t="s">
        <v>2037</v>
      </c>
      <c r="N47" s="24">
        <v>0.54433</v>
      </c>
      <c r="O47" s="24"/>
      <c r="Q47" s="18" t="s">
        <v>33</v>
      </c>
      <c r="R47" s="19"/>
      <c r="S47" s="19"/>
      <c r="T47" s="19"/>
      <c r="U47" s="19"/>
      <c r="V47" s="19"/>
      <c r="W47" s="20"/>
      <c r="Y47" s="22" t="s">
        <v>805</v>
      </c>
      <c r="Z47" s="26"/>
      <c r="AA47" s="22" t="s">
        <v>2030</v>
      </c>
      <c r="AB47" s="24" t="s">
        <v>91</v>
      </c>
      <c r="AC47" s="22" t="s">
        <v>2031</v>
      </c>
      <c r="AD47" s="26"/>
      <c r="AE47" s="26"/>
    </row>
    <row r="48">
      <c r="A48" s="22" t="s">
        <v>516</v>
      </c>
      <c r="B48" s="23">
        <v>1.000043466E9</v>
      </c>
      <c r="C48" s="23" t="s">
        <v>2034</v>
      </c>
      <c r="D48" s="24" t="s">
        <v>110</v>
      </c>
      <c r="E48" s="22" t="s">
        <v>2035</v>
      </c>
      <c r="F48" s="24">
        <v>0.027</v>
      </c>
      <c r="G48" s="24"/>
      <c r="I48" s="22" t="s">
        <v>2038</v>
      </c>
      <c r="J48" s="23">
        <v>1.000034308E9</v>
      </c>
      <c r="K48" s="23" t="s">
        <v>1209</v>
      </c>
      <c r="L48" s="24" t="s">
        <v>623</v>
      </c>
      <c r="M48" s="22" t="s">
        <v>1210</v>
      </c>
      <c r="N48" s="24">
        <v>0.132</v>
      </c>
      <c r="O48" s="24"/>
      <c r="Q48" s="18" t="s">
        <v>2039</v>
      </c>
      <c r="R48" s="19"/>
      <c r="S48" s="19"/>
      <c r="T48" s="19"/>
      <c r="U48" s="19"/>
      <c r="V48" s="19"/>
      <c r="W48" s="20"/>
      <c r="Y48" s="22" t="s">
        <v>1408</v>
      </c>
      <c r="Z48" s="26"/>
      <c r="AA48" s="22" t="s">
        <v>2040</v>
      </c>
      <c r="AB48" s="24" t="s">
        <v>68</v>
      </c>
      <c r="AC48" s="22" t="s">
        <v>2041</v>
      </c>
      <c r="AD48" s="26"/>
      <c r="AE48" s="26"/>
    </row>
    <row r="49">
      <c r="A49" s="22" t="s">
        <v>2042</v>
      </c>
      <c r="B49" s="23">
        <v>1.000022907E9</v>
      </c>
      <c r="C49" s="23" t="s">
        <v>511</v>
      </c>
      <c r="D49" s="24" t="s">
        <v>110</v>
      </c>
      <c r="E49" s="22" t="s">
        <v>512</v>
      </c>
      <c r="F49" s="24">
        <v>0.019</v>
      </c>
      <c r="G49" s="24"/>
      <c r="Q49" s="21" t="s">
        <v>35</v>
      </c>
      <c r="R49" s="21" t="s">
        <v>36</v>
      </c>
      <c r="S49" s="21" t="s">
        <v>37</v>
      </c>
      <c r="T49" s="21" t="s">
        <v>38</v>
      </c>
      <c r="U49" s="21" t="s">
        <v>39</v>
      </c>
      <c r="V49" s="21" t="s">
        <v>40</v>
      </c>
      <c r="W49" s="21" t="s">
        <v>41</v>
      </c>
      <c r="Y49" s="22" t="s">
        <v>1258</v>
      </c>
      <c r="Z49" s="26"/>
      <c r="AA49" s="22" t="s">
        <v>2040</v>
      </c>
      <c r="AB49" s="24" t="s">
        <v>68</v>
      </c>
      <c r="AC49" s="22" t="s">
        <v>2041</v>
      </c>
      <c r="AD49" s="26"/>
      <c r="AE49" s="26"/>
    </row>
    <row r="50">
      <c r="A50" s="22" t="s">
        <v>2043</v>
      </c>
      <c r="B50" s="23">
        <v>1.00001288E9</v>
      </c>
      <c r="C50" s="23" t="s">
        <v>530</v>
      </c>
      <c r="D50" s="24" t="s">
        <v>110</v>
      </c>
      <c r="E50" s="22" t="s">
        <v>499</v>
      </c>
      <c r="F50" s="24">
        <v>0.014</v>
      </c>
      <c r="G50" s="24"/>
      <c r="M50" s="21" t="s">
        <v>65</v>
      </c>
      <c r="N50" s="27">
        <f t="shared" ref="N50:O50" si="5">SUM(N47:N48)</f>
        <v>0.67633</v>
      </c>
      <c r="O50" s="27">
        <f t="shared" si="5"/>
        <v>0</v>
      </c>
      <c r="Q50" s="22" t="s">
        <v>2029</v>
      </c>
      <c r="R50" s="26"/>
      <c r="S50" s="22" t="s">
        <v>2044</v>
      </c>
      <c r="T50" s="24" t="s">
        <v>2045</v>
      </c>
      <c r="U50" s="22" t="s">
        <v>2046</v>
      </c>
      <c r="V50" s="26"/>
      <c r="W50" s="26"/>
      <c r="Y50" s="22" t="s">
        <v>1262</v>
      </c>
      <c r="Z50" s="26"/>
      <c r="AA50" s="22" t="s">
        <v>2040</v>
      </c>
      <c r="AB50" s="24" t="s">
        <v>68</v>
      </c>
      <c r="AC50" s="22" t="s">
        <v>2041</v>
      </c>
      <c r="AD50" s="26"/>
      <c r="AE50" s="26"/>
    </row>
    <row r="51">
      <c r="A51" s="22" t="s">
        <v>2047</v>
      </c>
      <c r="B51" s="23">
        <v>1.000045377E9</v>
      </c>
      <c r="C51" s="23" t="s">
        <v>1872</v>
      </c>
      <c r="D51" s="24" t="s">
        <v>110</v>
      </c>
      <c r="E51" s="22" t="s">
        <v>1370</v>
      </c>
      <c r="F51" s="24">
        <v>0.026</v>
      </c>
      <c r="G51" s="24"/>
      <c r="Q51" s="22" t="s">
        <v>570</v>
      </c>
      <c r="R51" s="26"/>
      <c r="S51" s="22" t="s">
        <v>2044</v>
      </c>
      <c r="T51" s="24" t="s">
        <v>2045</v>
      </c>
      <c r="U51" s="22" t="s">
        <v>2046</v>
      </c>
      <c r="V51" s="26"/>
      <c r="W51" s="26"/>
      <c r="Y51" s="22" t="s">
        <v>1264</v>
      </c>
      <c r="Z51" s="26"/>
      <c r="AA51" s="22" t="s">
        <v>2040</v>
      </c>
      <c r="AB51" s="24" t="s">
        <v>68</v>
      </c>
      <c r="AC51" s="22" t="s">
        <v>2041</v>
      </c>
      <c r="AD51" s="26"/>
      <c r="AE51" s="26"/>
    </row>
    <row r="52">
      <c r="A52" s="22" t="s">
        <v>2048</v>
      </c>
      <c r="B52" s="23">
        <v>1.000045377E9</v>
      </c>
      <c r="C52" s="23" t="s">
        <v>1872</v>
      </c>
      <c r="D52" s="24" t="s">
        <v>110</v>
      </c>
      <c r="E52" s="22" t="s">
        <v>1370</v>
      </c>
      <c r="F52" s="24">
        <v>0.026</v>
      </c>
      <c r="G52" s="24"/>
      <c r="I52" s="18" t="s">
        <v>32</v>
      </c>
      <c r="J52" s="19"/>
      <c r="K52" s="19"/>
      <c r="L52" s="19"/>
      <c r="M52" s="19"/>
      <c r="N52" s="19"/>
      <c r="O52" s="20"/>
      <c r="Q52" s="22" t="s">
        <v>582</v>
      </c>
      <c r="R52" s="26"/>
      <c r="S52" s="22" t="s">
        <v>2044</v>
      </c>
      <c r="T52" s="24" t="s">
        <v>2045</v>
      </c>
      <c r="U52" s="22" t="s">
        <v>2046</v>
      </c>
      <c r="V52" s="26"/>
      <c r="W52" s="26"/>
    </row>
    <row r="53">
      <c r="A53" s="22" t="s">
        <v>2049</v>
      </c>
      <c r="B53" s="23">
        <v>1.000012862E9</v>
      </c>
      <c r="C53" s="23" t="s">
        <v>137</v>
      </c>
      <c r="D53" s="24" t="s">
        <v>110</v>
      </c>
      <c r="E53" s="22" t="s">
        <v>126</v>
      </c>
      <c r="F53" s="24">
        <v>0.013</v>
      </c>
      <c r="G53" s="24"/>
      <c r="I53" s="18" t="s">
        <v>2050</v>
      </c>
      <c r="J53" s="19"/>
      <c r="K53" s="19"/>
      <c r="L53" s="19"/>
      <c r="M53" s="19"/>
      <c r="N53" s="19"/>
      <c r="O53" s="20"/>
      <c r="Q53" s="22" t="s">
        <v>805</v>
      </c>
      <c r="R53" s="26"/>
      <c r="S53" s="22" t="s">
        <v>2044</v>
      </c>
      <c r="T53" s="24" t="s">
        <v>2045</v>
      </c>
      <c r="U53" s="22" t="s">
        <v>2046</v>
      </c>
      <c r="V53" s="26"/>
      <c r="W53" s="26"/>
      <c r="AC53" s="21" t="s">
        <v>65</v>
      </c>
      <c r="AD53" s="27">
        <f t="shared" ref="AD53:AE53" si="6">SUM(AD47:AD48)</f>
        <v>0</v>
      </c>
      <c r="AE53" s="27">
        <f t="shared" si="6"/>
        <v>0</v>
      </c>
    </row>
    <row r="54">
      <c r="A54" s="22" t="s">
        <v>2051</v>
      </c>
      <c r="B54" s="23">
        <v>1.000045377E9</v>
      </c>
      <c r="C54" s="23" t="s">
        <v>1872</v>
      </c>
      <c r="D54" s="24" t="s">
        <v>110</v>
      </c>
      <c r="E54" s="22" t="s">
        <v>1370</v>
      </c>
      <c r="F54" s="24">
        <v>0.026</v>
      </c>
      <c r="G54" s="24"/>
      <c r="I54" s="21" t="s">
        <v>35</v>
      </c>
      <c r="J54" s="21" t="s">
        <v>36</v>
      </c>
      <c r="K54" s="21" t="s">
        <v>37</v>
      </c>
      <c r="L54" s="21" t="s">
        <v>38</v>
      </c>
      <c r="M54" s="21" t="s">
        <v>39</v>
      </c>
      <c r="N54" s="21" t="s">
        <v>40</v>
      </c>
      <c r="O54" s="21" t="s">
        <v>41</v>
      </c>
      <c r="Q54" s="22" t="s">
        <v>2052</v>
      </c>
      <c r="R54" s="26"/>
      <c r="S54" s="22" t="s">
        <v>1802</v>
      </c>
      <c r="T54" s="24" t="s">
        <v>422</v>
      </c>
      <c r="U54" s="22" t="s">
        <v>1213</v>
      </c>
      <c r="V54" s="26"/>
      <c r="W54" s="26"/>
    </row>
    <row r="55">
      <c r="A55" s="22" t="s">
        <v>2053</v>
      </c>
      <c r="B55" s="23">
        <v>1.000045377E9</v>
      </c>
      <c r="C55" s="23" t="s">
        <v>1872</v>
      </c>
      <c r="D55" s="24" t="s">
        <v>110</v>
      </c>
      <c r="E55" s="22" t="s">
        <v>1370</v>
      </c>
      <c r="F55" s="24">
        <v>0.026</v>
      </c>
      <c r="G55" s="24"/>
      <c r="I55" s="22" t="s">
        <v>212</v>
      </c>
      <c r="J55" s="23">
        <v>1.000022056E9</v>
      </c>
      <c r="K55" s="23" t="s">
        <v>696</v>
      </c>
      <c r="L55" s="24" t="s">
        <v>389</v>
      </c>
      <c r="M55" s="22" t="s">
        <v>697</v>
      </c>
      <c r="N55" s="24">
        <v>0.001</v>
      </c>
      <c r="O55" s="24"/>
      <c r="Q55" s="22" t="s">
        <v>2054</v>
      </c>
      <c r="R55" s="26"/>
      <c r="S55" s="22" t="s">
        <v>1802</v>
      </c>
      <c r="T55" s="24" t="s">
        <v>422</v>
      </c>
      <c r="U55" s="22" t="s">
        <v>1213</v>
      </c>
      <c r="V55" s="26"/>
      <c r="W55" s="26"/>
      <c r="Y55" s="18" t="s">
        <v>2039</v>
      </c>
      <c r="Z55" s="19"/>
      <c r="AA55" s="19"/>
      <c r="AB55" s="19"/>
      <c r="AC55" s="19"/>
      <c r="AD55" s="19"/>
      <c r="AE55" s="20"/>
    </row>
    <row r="56">
      <c r="A56" s="22" t="s">
        <v>2055</v>
      </c>
      <c r="B56" s="23">
        <v>1.000023819E9</v>
      </c>
      <c r="C56" s="23" t="s">
        <v>515</v>
      </c>
      <c r="D56" s="24" t="s">
        <v>110</v>
      </c>
      <c r="E56" s="22" t="s">
        <v>133</v>
      </c>
      <c r="F56" s="24">
        <v>0.015</v>
      </c>
      <c r="G56" s="24"/>
      <c r="I56" s="22" t="s">
        <v>121</v>
      </c>
      <c r="J56" s="23">
        <v>1.000022056E9</v>
      </c>
      <c r="K56" s="23" t="s">
        <v>696</v>
      </c>
      <c r="L56" s="24" t="s">
        <v>389</v>
      </c>
      <c r="M56" s="22" t="s">
        <v>697</v>
      </c>
      <c r="N56" s="24">
        <v>0.001</v>
      </c>
      <c r="O56" s="24"/>
      <c r="Q56" s="22" t="s">
        <v>2056</v>
      </c>
      <c r="R56" s="26"/>
      <c r="S56" s="22" t="s">
        <v>1802</v>
      </c>
      <c r="T56" s="24" t="s">
        <v>422</v>
      </c>
      <c r="U56" s="22" t="s">
        <v>1213</v>
      </c>
      <c r="V56" s="26"/>
      <c r="W56" s="26"/>
      <c r="Y56" s="21" t="s">
        <v>35</v>
      </c>
      <c r="Z56" s="21" t="s">
        <v>36</v>
      </c>
      <c r="AA56" s="21" t="s">
        <v>37</v>
      </c>
      <c r="AB56" s="21" t="s">
        <v>38</v>
      </c>
      <c r="AC56" s="21" t="s">
        <v>39</v>
      </c>
      <c r="AD56" s="21" t="s">
        <v>40</v>
      </c>
      <c r="AE56" s="21" t="s">
        <v>41</v>
      </c>
    </row>
    <row r="57">
      <c r="A57" s="22" t="s">
        <v>2057</v>
      </c>
      <c r="B57" s="23">
        <v>1.000023819E9</v>
      </c>
      <c r="C57" s="23" t="s">
        <v>515</v>
      </c>
      <c r="D57" s="24" t="s">
        <v>110</v>
      </c>
      <c r="E57" s="22" t="s">
        <v>133</v>
      </c>
      <c r="F57" s="24">
        <v>0.015</v>
      </c>
      <c r="G57" s="24"/>
      <c r="I57" s="22" t="s">
        <v>263</v>
      </c>
      <c r="J57" s="23">
        <v>1.000019711E9</v>
      </c>
      <c r="K57" s="23" t="s">
        <v>727</v>
      </c>
      <c r="L57" s="24" t="s">
        <v>642</v>
      </c>
      <c r="M57" s="22" t="s">
        <v>728</v>
      </c>
      <c r="N57" s="24">
        <v>0.00127</v>
      </c>
      <c r="O57" s="24"/>
      <c r="Q57" s="22" t="s">
        <v>2058</v>
      </c>
      <c r="R57" s="26"/>
      <c r="S57" s="22" t="s">
        <v>1802</v>
      </c>
      <c r="T57" s="24" t="s">
        <v>422</v>
      </c>
      <c r="U57" s="22" t="s">
        <v>1213</v>
      </c>
      <c r="V57" s="26"/>
      <c r="W57" s="26"/>
      <c r="Y57" s="22" t="s">
        <v>2059</v>
      </c>
      <c r="Z57" s="26"/>
      <c r="AA57" s="22" t="s">
        <v>2060</v>
      </c>
      <c r="AB57" s="24" t="s">
        <v>91</v>
      </c>
      <c r="AC57" s="22" t="s">
        <v>2061</v>
      </c>
      <c r="AD57" s="26"/>
      <c r="AE57" s="26"/>
    </row>
    <row r="58">
      <c r="A58" s="22" t="s">
        <v>2062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  <c r="I58" s="22" t="s">
        <v>265</v>
      </c>
      <c r="J58" s="23">
        <v>1.000007424E9</v>
      </c>
      <c r="K58" s="23" t="s">
        <v>67</v>
      </c>
      <c r="L58" s="24" t="s">
        <v>68</v>
      </c>
      <c r="M58" s="22" t="s">
        <v>69</v>
      </c>
      <c r="N58" s="24">
        <v>8.4E-4</v>
      </c>
      <c r="O58" s="24"/>
      <c r="Q58" s="22" t="s">
        <v>1089</v>
      </c>
      <c r="R58" s="26"/>
      <c r="S58" s="22" t="s">
        <v>2063</v>
      </c>
      <c r="T58" s="24" t="s">
        <v>68</v>
      </c>
      <c r="U58" s="22" t="s">
        <v>1097</v>
      </c>
      <c r="V58" s="26"/>
      <c r="W58" s="26"/>
      <c r="Y58" s="22" t="s">
        <v>2064</v>
      </c>
      <c r="Z58" s="26"/>
      <c r="AA58" s="22" t="s">
        <v>2065</v>
      </c>
      <c r="AB58" s="24" t="s">
        <v>91</v>
      </c>
      <c r="AC58" s="22" t="s">
        <v>2066</v>
      </c>
      <c r="AD58" s="26"/>
      <c r="AE58" s="26"/>
    </row>
    <row r="59">
      <c r="A59" s="22" t="s">
        <v>2067</v>
      </c>
      <c r="B59" s="23">
        <v>1.000024217E9</v>
      </c>
      <c r="C59" s="23" t="s">
        <v>599</v>
      </c>
      <c r="D59" s="24" t="s">
        <v>110</v>
      </c>
      <c r="E59" s="22" t="s">
        <v>600</v>
      </c>
      <c r="F59" s="24">
        <v>0.014</v>
      </c>
      <c r="G59" s="24"/>
      <c r="I59" s="22" t="s">
        <v>267</v>
      </c>
      <c r="J59" s="23">
        <v>1.000019711E9</v>
      </c>
      <c r="K59" s="23" t="s">
        <v>727</v>
      </c>
      <c r="L59" s="24" t="s">
        <v>642</v>
      </c>
      <c r="M59" s="22" t="s">
        <v>728</v>
      </c>
      <c r="N59" s="24">
        <v>0.00127</v>
      </c>
      <c r="O59" s="24"/>
      <c r="Q59" s="22" t="s">
        <v>1090</v>
      </c>
      <c r="R59" s="26"/>
      <c r="S59" s="22" t="s">
        <v>2063</v>
      </c>
      <c r="T59" s="24" t="s">
        <v>68</v>
      </c>
      <c r="U59" s="22" t="s">
        <v>1097</v>
      </c>
      <c r="V59" s="26"/>
      <c r="W59" s="26"/>
      <c r="Y59" s="22" t="s">
        <v>2068</v>
      </c>
      <c r="Z59" s="26"/>
      <c r="AA59" s="22" t="s">
        <v>2069</v>
      </c>
      <c r="AB59" s="24" t="s">
        <v>91</v>
      </c>
      <c r="AC59" s="22" t="s">
        <v>2070</v>
      </c>
      <c r="AD59" s="26"/>
      <c r="AE59" s="26"/>
    </row>
    <row r="60">
      <c r="A60" s="22" t="s">
        <v>2071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  <c r="I60" s="22" t="s">
        <v>271</v>
      </c>
      <c r="J60" s="23">
        <v>1.000007424E9</v>
      </c>
      <c r="K60" s="23" t="s">
        <v>67</v>
      </c>
      <c r="L60" s="24" t="s">
        <v>68</v>
      </c>
      <c r="M60" s="22" t="s">
        <v>69</v>
      </c>
      <c r="N60" s="24">
        <v>8.4E-4</v>
      </c>
      <c r="O60" s="24"/>
      <c r="Q60" s="22" t="s">
        <v>1091</v>
      </c>
      <c r="R60" s="26"/>
      <c r="S60" s="22" t="s">
        <v>2063</v>
      </c>
      <c r="T60" s="24" t="s">
        <v>68</v>
      </c>
      <c r="U60" s="22" t="s">
        <v>1097</v>
      </c>
      <c r="V60" s="26"/>
      <c r="W60" s="26"/>
      <c r="Y60" s="22" t="s">
        <v>2072</v>
      </c>
      <c r="Z60" s="26"/>
      <c r="AA60" s="22" t="s">
        <v>2073</v>
      </c>
      <c r="AB60" s="24" t="s">
        <v>91</v>
      </c>
      <c r="AC60" s="22" t="s">
        <v>2074</v>
      </c>
      <c r="AD60" s="26"/>
      <c r="AE60" s="26"/>
    </row>
    <row r="61">
      <c r="A61" s="22" t="s">
        <v>2075</v>
      </c>
      <c r="B61" s="23">
        <v>1.000030335E9</v>
      </c>
      <c r="C61" s="23" t="s">
        <v>155</v>
      </c>
      <c r="D61" s="24" t="s">
        <v>110</v>
      </c>
      <c r="E61" s="22" t="s">
        <v>156</v>
      </c>
      <c r="F61" s="24">
        <v>0.029</v>
      </c>
      <c r="G61" s="24"/>
      <c r="I61" s="22" t="s">
        <v>1130</v>
      </c>
      <c r="J61" s="23">
        <v>1.000012862E9</v>
      </c>
      <c r="K61" s="23" t="s">
        <v>125</v>
      </c>
      <c r="L61" s="24" t="s">
        <v>110</v>
      </c>
      <c r="M61" s="22" t="s">
        <v>126</v>
      </c>
      <c r="N61" s="24">
        <v>3.0E-4</v>
      </c>
      <c r="O61" s="24"/>
      <c r="Q61" s="22" t="s">
        <v>1093</v>
      </c>
      <c r="R61" s="26"/>
      <c r="S61" s="22" t="s">
        <v>2063</v>
      </c>
      <c r="T61" s="24" t="s">
        <v>68</v>
      </c>
      <c r="U61" s="22" t="s">
        <v>1097</v>
      </c>
      <c r="V61" s="26"/>
      <c r="W61" s="26"/>
      <c r="Y61" s="22" t="s">
        <v>2076</v>
      </c>
      <c r="Z61" s="26"/>
      <c r="AA61" s="22" t="s">
        <v>2069</v>
      </c>
      <c r="AB61" s="24" t="s">
        <v>91</v>
      </c>
      <c r="AC61" s="22" t="s">
        <v>2070</v>
      </c>
      <c r="AD61" s="26"/>
      <c r="AE61" s="26"/>
    </row>
    <row r="62">
      <c r="A62" s="22" t="s">
        <v>2077</v>
      </c>
      <c r="B62" s="23">
        <v>1.000030335E9</v>
      </c>
      <c r="C62" s="23" t="s">
        <v>155</v>
      </c>
      <c r="D62" s="24" t="s">
        <v>110</v>
      </c>
      <c r="E62" s="22" t="s">
        <v>156</v>
      </c>
      <c r="F62" s="24">
        <v>0.029</v>
      </c>
      <c r="G62" s="24"/>
      <c r="I62" s="22" t="s">
        <v>797</v>
      </c>
      <c r="J62" s="23">
        <v>1.000012897E9</v>
      </c>
      <c r="K62" s="23" t="s">
        <v>1057</v>
      </c>
      <c r="L62" s="24" t="s">
        <v>110</v>
      </c>
      <c r="M62" s="22" t="s">
        <v>181</v>
      </c>
      <c r="N62" s="24">
        <v>4.1E-4</v>
      </c>
      <c r="O62" s="24"/>
      <c r="Y62" s="22" t="s">
        <v>2078</v>
      </c>
      <c r="Z62" s="26"/>
      <c r="AA62" s="22" t="s">
        <v>2073</v>
      </c>
      <c r="AB62" s="24" t="s">
        <v>91</v>
      </c>
      <c r="AC62" s="22" t="s">
        <v>2074</v>
      </c>
      <c r="AD62" s="26"/>
      <c r="AE62" s="26"/>
    </row>
    <row r="63">
      <c r="A63" s="22" t="s">
        <v>2079</v>
      </c>
      <c r="B63" s="23">
        <v>1.000023819E9</v>
      </c>
      <c r="C63" s="23" t="s">
        <v>515</v>
      </c>
      <c r="D63" s="24" t="s">
        <v>110</v>
      </c>
      <c r="E63" s="22" t="s">
        <v>133</v>
      </c>
      <c r="F63" s="24">
        <v>0.015</v>
      </c>
      <c r="G63" s="24"/>
      <c r="I63" s="22" t="s">
        <v>927</v>
      </c>
      <c r="J63" s="23">
        <v>1.000012862E9</v>
      </c>
      <c r="K63" s="23" t="s">
        <v>125</v>
      </c>
      <c r="L63" s="24" t="s">
        <v>110</v>
      </c>
      <c r="M63" s="22" t="s">
        <v>126</v>
      </c>
      <c r="N63" s="24">
        <v>3.0E-4</v>
      </c>
      <c r="O63" s="24"/>
      <c r="U63" s="21" t="s">
        <v>65</v>
      </c>
      <c r="V63" s="27">
        <f t="shared" ref="V63:W63" si="7">SUM(V50:V61)</f>
        <v>0</v>
      </c>
      <c r="W63" s="27">
        <f t="shared" si="7"/>
        <v>0</v>
      </c>
      <c r="Y63" s="22" t="s">
        <v>1725</v>
      </c>
      <c r="Z63" s="26"/>
      <c r="AA63" s="22" t="s">
        <v>1616</v>
      </c>
      <c r="AB63" s="24" t="s">
        <v>68</v>
      </c>
      <c r="AC63" s="22" t="s">
        <v>1617</v>
      </c>
      <c r="AD63" s="26"/>
      <c r="AE63" s="26"/>
    </row>
    <row r="64">
      <c r="A64" s="22" t="s">
        <v>2080</v>
      </c>
      <c r="B64" s="23">
        <v>1.000024217E9</v>
      </c>
      <c r="C64" s="23" t="s">
        <v>599</v>
      </c>
      <c r="D64" s="24" t="s">
        <v>110</v>
      </c>
      <c r="E64" s="22" t="s">
        <v>600</v>
      </c>
      <c r="F64" s="24">
        <v>0.014</v>
      </c>
      <c r="G64" s="24"/>
      <c r="I64" s="22" t="s">
        <v>934</v>
      </c>
      <c r="J64" s="23">
        <v>1.000012897E9</v>
      </c>
      <c r="K64" s="23" t="s">
        <v>1057</v>
      </c>
      <c r="L64" s="24" t="s">
        <v>110</v>
      </c>
      <c r="M64" s="22" t="s">
        <v>181</v>
      </c>
      <c r="N64" s="24">
        <v>4.1E-4</v>
      </c>
      <c r="O64" s="24"/>
      <c r="Y64" s="22" t="s">
        <v>1726</v>
      </c>
      <c r="Z64" s="26"/>
      <c r="AA64" s="22" t="s">
        <v>1616</v>
      </c>
      <c r="AB64" s="24" t="s">
        <v>68</v>
      </c>
      <c r="AC64" s="22" t="s">
        <v>1617</v>
      </c>
      <c r="AD64" s="26"/>
      <c r="AE64" s="26"/>
    </row>
    <row r="65">
      <c r="A65" s="22" t="s">
        <v>2081</v>
      </c>
      <c r="B65" s="23">
        <v>1.00001288E9</v>
      </c>
      <c r="C65" s="23" t="s">
        <v>530</v>
      </c>
      <c r="D65" s="24" t="s">
        <v>110</v>
      </c>
      <c r="E65" s="22" t="s">
        <v>499</v>
      </c>
      <c r="F65" s="24">
        <v>0.014</v>
      </c>
      <c r="G65" s="24"/>
      <c r="I65" s="22" t="s">
        <v>2082</v>
      </c>
      <c r="J65" s="23">
        <v>1.000039462E9</v>
      </c>
      <c r="K65" s="23" t="s">
        <v>1077</v>
      </c>
      <c r="L65" s="24" t="s">
        <v>101</v>
      </c>
      <c r="M65" s="22" t="s">
        <v>1078</v>
      </c>
      <c r="N65" s="24">
        <v>0.0179</v>
      </c>
      <c r="O65" s="24"/>
      <c r="Y65" s="22" t="s">
        <v>1730</v>
      </c>
      <c r="Z65" s="26"/>
      <c r="AA65" s="22" t="s">
        <v>1616</v>
      </c>
      <c r="AB65" s="24" t="s">
        <v>68</v>
      </c>
      <c r="AC65" s="22" t="s">
        <v>1617</v>
      </c>
      <c r="AD65" s="26"/>
      <c r="AE65" s="26"/>
    </row>
    <row r="66">
      <c r="A66" s="22" t="s">
        <v>2083</v>
      </c>
      <c r="B66" s="23">
        <v>1.000012862E9</v>
      </c>
      <c r="C66" s="23" t="s">
        <v>137</v>
      </c>
      <c r="D66" s="24" t="s">
        <v>110</v>
      </c>
      <c r="E66" s="22" t="s">
        <v>126</v>
      </c>
      <c r="F66" s="24">
        <v>0.013</v>
      </c>
      <c r="G66" s="24"/>
      <c r="I66" s="22" t="s">
        <v>2084</v>
      </c>
      <c r="J66" s="23">
        <v>1.000039462E9</v>
      </c>
      <c r="K66" s="23" t="s">
        <v>1077</v>
      </c>
      <c r="L66" s="24" t="s">
        <v>101</v>
      </c>
      <c r="M66" s="22" t="s">
        <v>1078</v>
      </c>
      <c r="N66" s="24">
        <v>0.0179</v>
      </c>
      <c r="O66" s="24"/>
      <c r="Y66" s="22" t="s">
        <v>1703</v>
      </c>
      <c r="Z66" s="26"/>
      <c r="AA66" s="22" t="s">
        <v>1616</v>
      </c>
      <c r="AB66" s="24" t="s">
        <v>68</v>
      </c>
      <c r="AC66" s="22" t="s">
        <v>1617</v>
      </c>
      <c r="AD66" s="26"/>
      <c r="AE66" s="26"/>
    </row>
    <row r="67">
      <c r="A67" s="22" t="s">
        <v>2085</v>
      </c>
      <c r="B67" s="23">
        <v>1.00001288E9</v>
      </c>
      <c r="C67" s="23" t="s">
        <v>530</v>
      </c>
      <c r="D67" s="24" t="s">
        <v>110</v>
      </c>
      <c r="E67" s="22" t="s">
        <v>499</v>
      </c>
      <c r="F67" s="24">
        <v>0.014</v>
      </c>
      <c r="G67" s="24"/>
      <c r="I67" s="22" t="s">
        <v>1060</v>
      </c>
      <c r="J67" s="23">
        <v>1.000042903E9</v>
      </c>
      <c r="K67" s="23" t="s">
        <v>1080</v>
      </c>
      <c r="L67" s="24" t="s">
        <v>876</v>
      </c>
      <c r="M67" s="22" t="s">
        <v>1081</v>
      </c>
      <c r="N67" s="24">
        <v>0.034</v>
      </c>
      <c r="O67" s="24"/>
      <c r="Y67" s="22" t="s">
        <v>1706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A68" s="22" t="s">
        <v>1318</v>
      </c>
      <c r="B68" s="23">
        <v>1.000027068E9</v>
      </c>
      <c r="C68" s="23" t="s">
        <v>2086</v>
      </c>
      <c r="D68" s="24" t="s">
        <v>564</v>
      </c>
      <c r="E68" s="22" t="s">
        <v>2087</v>
      </c>
      <c r="F68" s="24">
        <v>2.151</v>
      </c>
      <c r="G68" s="24"/>
      <c r="I68" s="22" t="s">
        <v>407</v>
      </c>
      <c r="J68" s="23">
        <v>1.000042903E9</v>
      </c>
      <c r="K68" s="23" t="s">
        <v>1080</v>
      </c>
      <c r="L68" s="24" t="s">
        <v>876</v>
      </c>
      <c r="M68" s="22" t="s">
        <v>1081</v>
      </c>
      <c r="N68" s="24">
        <v>0.034</v>
      </c>
      <c r="O68" s="24"/>
      <c r="Y68" s="22" t="s">
        <v>1741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A69" s="22" t="s">
        <v>1854</v>
      </c>
      <c r="B69" s="23">
        <v>1.000027902E9</v>
      </c>
      <c r="C69" s="23" t="s">
        <v>1887</v>
      </c>
      <c r="D69" s="24" t="s">
        <v>894</v>
      </c>
      <c r="E69" s="22" t="s">
        <v>1888</v>
      </c>
      <c r="F69" s="24">
        <v>0.259</v>
      </c>
      <c r="G69" s="24"/>
    </row>
    <row r="70">
      <c r="A70" s="22" t="s">
        <v>1858</v>
      </c>
      <c r="B70" s="23">
        <v>1.000023373E9</v>
      </c>
      <c r="C70" s="23" t="s">
        <v>2088</v>
      </c>
      <c r="D70" s="24" t="s">
        <v>101</v>
      </c>
      <c r="E70" s="22" t="s">
        <v>2089</v>
      </c>
      <c r="F70" s="24">
        <v>0.172</v>
      </c>
      <c r="G70" s="24"/>
      <c r="M70" s="21" t="s">
        <v>65</v>
      </c>
      <c r="N70" s="27">
        <f t="shared" ref="N70:O70" si="8">SUM(N55:N68)</f>
        <v>0.11144</v>
      </c>
      <c r="O70" s="27">
        <f t="shared" si="8"/>
        <v>0</v>
      </c>
      <c r="AC70" s="21" t="s">
        <v>65</v>
      </c>
      <c r="AD70" s="27">
        <f t="shared" ref="AD70:AE70" si="9">SUM(AD64:AD65)</f>
        <v>0</v>
      </c>
      <c r="AE70" s="27">
        <f t="shared" si="9"/>
        <v>0</v>
      </c>
    </row>
    <row r="71">
      <c r="A71" s="22" t="s">
        <v>2090</v>
      </c>
      <c r="B71" s="23">
        <v>1.000019886E9</v>
      </c>
      <c r="C71" s="23" t="s">
        <v>2091</v>
      </c>
      <c r="D71" s="24" t="s">
        <v>523</v>
      </c>
      <c r="E71" s="22" t="s">
        <v>2092</v>
      </c>
      <c r="F71" s="24">
        <v>1.4536</v>
      </c>
      <c r="G71" s="24"/>
    </row>
    <row r="72">
      <c r="I72" s="18" t="s">
        <v>32</v>
      </c>
      <c r="J72" s="19"/>
      <c r="K72" s="19"/>
      <c r="L72" s="19"/>
      <c r="M72" s="19"/>
      <c r="N72" s="19"/>
      <c r="O72" s="20"/>
    </row>
    <row r="73">
      <c r="E73" s="21" t="s">
        <v>65</v>
      </c>
      <c r="F73" s="27">
        <f t="shared" ref="F73:G73" si="10">SUM(F3:F71)</f>
        <v>9.4856</v>
      </c>
      <c r="G73" s="27">
        <f t="shared" si="10"/>
        <v>0</v>
      </c>
      <c r="I73" s="18" t="s">
        <v>1977</v>
      </c>
      <c r="J73" s="19"/>
      <c r="K73" s="19"/>
      <c r="L73" s="19"/>
      <c r="M73" s="19"/>
      <c r="N73" s="19"/>
      <c r="O73" s="20"/>
    </row>
    <row r="74">
      <c r="I74" s="21" t="s">
        <v>35</v>
      </c>
      <c r="J74" s="21" t="s">
        <v>36</v>
      </c>
      <c r="K74" s="21" t="s">
        <v>37</v>
      </c>
      <c r="L74" s="21" t="s">
        <v>38</v>
      </c>
      <c r="M74" s="21" t="s">
        <v>39</v>
      </c>
      <c r="N74" s="21" t="s">
        <v>40</v>
      </c>
      <c r="O74" s="21" t="s">
        <v>41</v>
      </c>
    </row>
    <row r="75">
      <c r="I75" s="62" t="s">
        <v>281</v>
      </c>
      <c r="J75" s="63">
        <v>1.000048793E9</v>
      </c>
      <c r="K75" s="63" t="s">
        <v>490</v>
      </c>
      <c r="L75" s="44" t="s">
        <v>68</v>
      </c>
      <c r="M75" s="23" t="s">
        <v>491</v>
      </c>
      <c r="N75" s="24">
        <v>0.00196</v>
      </c>
      <c r="O75" s="24"/>
    </row>
    <row r="76">
      <c r="I76" s="22" t="s">
        <v>2093</v>
      </c>
      <c r="J76" s="23">
        <v>1.000020807E9</v>
      </c>
      <c r="K76" s="23" t="s">
        <v>1833</v>
      </c>
      <c r="L76" s="24" t="s">
        <v>623</v>
      </c>
      <c r="M76" s="22" t="s">
        <v>1834</v>
      </c>
      <c r="N76" s="24">
        <v>0.17707</v>
      </c>
      <c r="O76" s="24"/>
    </row>
    <row r="78">
      <c r="M78" s="21" t="s">
        <v>65</v>
      </c>
      <c r="N78" s="27">
        <f t="shared" ref="N78:O78" si="11">SUM(N75:N76)</f>
        <v>0.17903</v>
      </c>
      <c r="O78" s="27">
        <f t="shared" si="11"/>
        <v>0</v>
      </c>
    </row>
    <row r="80">
      <c r="I80" s="18" t="s">
        <v>32</v>
      </c>
      <c r="J80" s="19"/>
      <c r="K80" s="19"/>
      <c r="L80" s="19"/>
      <c r="M80" s="19"/>
      <c r="N80" s="19"/>
      <c r="O80" s="20"/>
    </row>
    <row r="81">
      <c r="I81" s="18" t="s">
        <v>2039</v>
      </c>
      <c r="J81" s="19"/>
      <c r="K81" s="19"/>
      <c r="L81" s="19"/>
      <c r="M81" s="19"/>
      <c r="N81" s="19"/>
      <c r="O81" s="20"/>
    </row>
    <row r="82">
      <c r="I82" s="21" t="s">
        <v>35</v>
      </c>
      <c r="J82" s="21" t="s">
        <v>36</v>
      </c>
      <c r="K82" s="21" t="s">
        <v>37</v>
      </c>
      <c r="L82" s="21" t="s">
        <v>38</v>
      </c>
      <c r="M82" s="21" t="s">
        <v>39</v>
      </c>
      <c r="N82" s="21" t="s">
        <v>40</v>
      </c>
      <c r="O82" s="21" t="s">
        <v>41</v>
      </c>
    </row>
    <row r="83">
      <c r="I83" s="22" t="s">
        <v>1584</v>
      </c>
      <c r="J83" s="23">
        <v>1.000007424E9</v>
      </c>
      <c r="K83" s="23" t="s">
        <v>67</v>
      </c>
      <c r="L83" s="24" t="s">
        <v>68</v>
      </c>
      <c r="M83" s="22" t="s">
        <v>69</v>
      </c>
      <c r="N83" s="24">
        <v>8.4E-4</v>
      </c>
      <c r="O83" s="24"/>
    </row>
    <row r="84">
      <c r="I84" s="22" t="s">
        <v>1493</v>
      </c>
      <c r="J84" s="23">
        <v>1.000007424E9</v>
      </c>
      <c r="K84" s="23" t="s">
        <v>67</v>
      </c>
      <c r="L84" s="24" t="s">
        <v>68</v>
      </c>
      <c r="M84" s="22" t="s">
        <v>69</v>
      </c>
      <c r="N84" s="24">
        <v>8.4E-4</v>
      </c>
      <c r="O84" s="24"/>
    </row>
    <row r="85">
      <c r="I85" s="22" t="s">
        <v>1495</v>
      </c>
      <c r="J85" s="23">
        <v>1.000007424E9</v>
      </c>
      <c r="K85" s="23" t="s">
        <v>67</v>
      </c>
      <c r="L85" s="24" t="s">
        <v>68</v>
      </c>
      <c r="M85" s="22" t="s">
        <v>69</v>
      </c>
      <c r="N85" s="24">
        <v>8.4E-4</v>
      </c>
      <c r="O85" s="24"/>
    </row>
    <row r="86">
      <c r="I86" s="22" t="s">
        <v>282</v>
      </c>
      <c r="J86" s="23">
        <v>1.000007424E9</v>
      </c>
      <c r="K86" s="23" t="s">
        <v>67</v>
      </c>
      <c r="L86" s="24" t="s">
        <v>68</v>
      </c>
      <c r="M86" s="22" t="s">
        <v>69</v>
      </c>
      <c r="N86" s="24">
        <v>8.4E-4</v>
      </c>
      <c r="O86" s="24"/>
    </row>
    <row r="87">
      <c r="I87" s="22" t="s">
        <v>286</v>
      </c>
      <c r="J87" s="23">
        <v>1.000007424E9</v>
      </c>
      <c r="K87" s="23" t="s">
        <v>67</v>
      </c>
      <c r="L87" s="24" t="s">
        <v>68</v>
      </c>
      <c r="M87" s="22" t="s">
        <v>69</v>
      </c>
      <c r="N87" s="24">
        <v>8.4E-4</v>
      </c>
      <c r="O87" s="24"/>
    </row>
    <row r="88">
      <c r="I88" s="22" t="s">
        <v>291</v>
      </c>
      <c r="J88" s="23">
        <v>1.000007424E9</v>
      </c>
      <c r="K88" s="23" t="s">
        <v>67</v>
      </c>
      <c r="L88" s="24" t="s">
        <v>68</v>
      </c>
      <c r="M88" s="22" t="s">
        <v>69</v>
      </c>
      <c r="N88" s="24">
        <v>8.4E-4</v>
      </c>
      <c r="O88" s="24"/>
    </row>
    <row r="89">
      <c r="I89" s="22" t="s">
        <v>720</v>
      </c>
      <c r="J89" s="23">
        <v>1.000048801E9</v>
      </c>
      <c r="K89" s="23" t="s">
        <v>2094</v>
      </c>
      <c r="L89" s="24" t="s">
        <v>91</v>
      </c>
      <c r="M89" s="22" t="s">
        <v>2095</v>
      </c>
      <c r="N89" s="24">
        <v>0.086</v>
      </c>
      <c r="O89" s="24"/>
    </row>
    <row r="90">
      <c r="I90" s="22" t="s">
        <v>2096</v>
      </c>
      <c r="J90" s="23">
        <v>1.000048801E9</v>
      </c>
      <c r="K90" s="23" t="s">
        <v>2094</v>
      </c>
      <c r="L90" s="24" t="s">
        <v>91</v>
      </c>
      <c r="M90" s="22" t="s">
        <v>2095</v>
      </c>
      <c r="N90" s="24">
        <v>0.086</v>
      </c>
      <c r="O90" s="24"/>
    </row>
    <row r="91">
      <c r="I91" s="22" t="s">
        <v>2097</v>
      </c>
      <c r="J91" s="23">
        <v>1.000048801E9</v>
      </c>
      <c r="K91" s="23" t="s">
        <v>2094</v>
      </c>
      <c r="L91" s="24" t="s">
        <v>91</v>
      </c>
      <c r="M91" s="22" t="s">
        <v>2095</v>
      </c>
      <c r="N91" s="24">
        <v>0.086</v>
      </c>
      <c r="O91" s="24"/>
    </row>
    <row r="92">
      <c r="I92" s="22" t="s">
        <v>1452</v>
      </c>
      <c r="J92" s="23">
        <v>1.000048801E9</v>
      </c>
      <c r="K92" s="23" t="s">
        <v>2094</v>
      </c>
      <c r="L92" s="24" t="s">
        <v>91</v>
      </c>
      <c r="M92" s="22" t="s">
        <v>2095</v>
      </c>
      <c r="N92" s="24">
        <v>0.086</v>
      </c>
      <c r="O92" s="24"/>
    </row>
    <row r="93">
      <c r="I93" s="22" t="s">
        <v>1679</v>
      </c>
      <c r="J93" s="23">
        <v>1.000048801E9</v>
      </c>
      <c r="K93" s="23" t="s">
        <v>2094</v>
      </c>
      <c r="L93" s="24" t="s">
        <v>91</v>
      </c>
      <c r="M93" s="22" t="s">
        <v>2095</v>
      </c>
      <c r="N93" s="24">
        <v>0.086</v>
      </c>
      <c r="O93" s="24"/>
    </row>
    <row r="94">
      <c r="I94" s="22" t="s">
        <v>1687</v>
      </c>
      <c r="J94" s="23">
        <v>1.000048801E9</v>
      </c>
      <c r="K94" s="23" t="s">
        <v>2094</v>
      </c>
      <c r="L94" s="24" t="s">
        <v>91</v>
      </c>
      <c r="M94" s="22" t="s">
        <v>2095</v>
      </c>
      <c r="N94" s="24">
        <v>0.086</v>
      </c>
      <c r="O94" s="24"/>
    </row>
    <row r="95">
      <c r="I95" s="22" t="s">
        <v>1908</v>
      </c>
      <c r="J95" s="23">
        <v>1.000048801E9</v>
      </c>
      <c r="K95" s="23" t="s">
        <v>2094</v>
      </c>
      <c r="L95" s="24" t="s">
        <v>91</v>
      </c>
      <c r="M95" s="22" t="s">
        <v>2095</v>
      </c>
      <c r="N95" s="24">
        <v>0.086</v>
      </c>
      <c r="O95" s="24"/>
    </row>
    <row r="96">
      <c r="I96" s="22" t="s">
        <v>2098</v>
      </c>
      <c r="J96" s="23">
        <v>1.000048801E9</v>
      </c>
      <c r="K96" s="23" t="s">
        <v>2094</v>
      </c>
      <c r="L96" s="24" t="s">
        <v>91</v>
      </c>
      <c r="M96" s="22" t="s">
        <v>2095</v>
      </c>
      <c r="N96" s="24">
        <v>0.086</v>
      </c>
      <c r="O96" s="24"/>
    </row>
    <row r="97">
      <c r="I97" s="22" t="s">
        <v>1447</v>
      </c>
      <c r="J97" s="23">
        <v>1.000048801E9</v>
      </c>
      <c r="K97" s="23" t="s">
        <v>2094</v>
      </c>
      <c r="L97" s="24" t="s">
        <v>91</v>
      </c>
      <c r="M97" s="22" t="s">
        <v>2095</v>
      </c>
      <c r="N97" s="24">
        <v>0.086</v>
      </c>
      <c r="O97" s="24"/>
    </row>
    <row r="98">
      <c r="I98" s="22" t="s">
        <v>2099</v>
      </c>
      <c r="J98" s="23">
        <v>1.000048801E9</v>
      </c>
      <c r="K98" s="23" t="s">
        <v>2094</v>
      </c>
      <c r="L98" s="24" t="s">
        <v>91</v>
      </c>
      <c r="M98" s="22" t="s">
        <v>2095</v>
      </c>
      <c r="N98" s="24">
        <v>0.086</v>
      </c>
      <c r="O98" s="24"/>
    </row>
    <row r="99">
      <c r="I99" s="22" t="s">
        <v>2100</v>
      </c>
      <c r="J99" s="23">
        <v>1.000034295E9</v>
      </c>
      <c r="K99" s="23" t="s">
        <v>1204</v>
      </c>
      <c r="L99" s="24" t="s">
        <v>623</v>
      </c>
      <c r="M99" s="22" t="s">
        <v>1205</v>
      </c>
      <c r="N99" s="24">
        <v>0.13979</v>
      </c>
      <c r="O99" s="24"/>
    </row>
    <row r="100">
      <c r="I100" s="22" t="s">
        <v>1317</v>
      </c>
      <c r="J100" s="23">
        <v>1.000039095E9</v>
      </c>
      <c r="K100" s="23" t="s">
        <v>2101</v>
      </c>
      <c r="L100" s="24" t="s">
        <v>110</v>
      </c>
      <c r="M100" s="22" t="s">
        <v>2102</v>
      </c>
      <c r="N100" s="24">
        <v>4.1E-4</v>
      </c>
      <c r="O100" s="24"/>
    </row>
    <row r="101">
      <c r="I101" s="22" t="s">
        <v>1325</v>
      </c>
      <c r="J101" s="23">
        <v>1.000039095E9</v>
      </c>
      <c r="K101" s="23" t="s">
        <v>2101</v>
      </c>
      <c r="L101" s="24" t="s">
        <v>110</v>
      </c>
      <c r="M101" s="22" t="s">
        <v>2102</v>
      </c>
      <c r="N101" s="24">
        <v>4.1E-4</v>
      </c>
      <c r="O101" s="24"/>
    </row>
    <row r="102">
      <c r="I102" s="22" t="s">
        <v>1333</v>
      </c>
      <c r="J102" s="23">
        <v>1.000039095E9</v>
      </c>
      <c r="K102" s="23" t="s">
        <v>2101</v>
      </c>
      <c r="L102" s="24" t="s">
        <v>110</v>
      </c>
      <c r="M102" s="22" t="s">
        <v>2102</v>
      </c>
      <c r="N102" s="24">
        <v>4.1E-4</v>
      </c>
      <c r="O102" s="24"/>
    </row>
    <row r="103">
      <c r="I103" s="22" t="s">
        <v>1347</v>
      </c>
      <c r="J103" s="23">
        <v>1.000038734E9</v>
      </c>
      <c r="K103" s="23" t="s">
        <v>1027</v>
      </c>
      <c r="L103" s="24" t="s">
        <v>110</v>
      </c>
      <c r="M103" s="22" t="s">
        <v>1028</v>
      </c>
      <c r="N103" s="24">
        <v>4.1E-4</v>
      </c>
      <c r="O103" s="24"/>
    </row>
    <row r="104">
      <c r="I104" s="22" t="s">
        <v>1359</v>
      </c>
      <c r="J104" s="23">
        <v>1.000038734E9</v>
      </c>
      <c r="K104" s="23" t="s">
        <v>1027</v>
      </c>
      <c r="L104" s="24" t="s">
        <v>110</v>
      </c>
      <c r="M104" s="22" t="s">
        <v>1028</v>
      </c>
      <c r="N104" s="24">
        <v>4.1E-4</v>
      </c>
      <c r="O104" s="24"/>
    </row>
    <row r="105">
      <c r="I105" s="22" t="s">
        <v>164</v>
      </c>
      <c r="J105" s="23">
        <v>1.000039095E9</v>
      </c>
      <c r="K105" s="23" t="s">
        <v>2101</v>
      </c>
      <c r="L105" s="24" t="s">
        <v>110</v>
      </c>
      <c r="M105" s="22" t="s">
        <v>2102</v>
      </c>
      <c r="N105" s="24">
        <v>4.1E-4</v>
      </c>
      <c r="O105" s="24"/>
    </row>
    <row r="106">
      <c r="I106" s="22" t="s">
        <v>1366</v>
      </c>
      <c r="J106" s="23">
        <v>1.000038734E9</v>
      </c>
      <c r="K106" s="23" t="s">
        <v>1027</v>
      </c>
      <c r="L106" s="24" t="s">
        <v>110</v>
      </c>
      <c r="M106" s="22" t="s">
        <v>1028</v>
      </c>
      <c r="N106" s="24">
        <v>4.1E-4</v>
      </c>
      <c r="O106" s="24"/>
    </row>
    <row r="107">
      <c r="I107" s="22" t="s">
        <v>1368</v>
      </c>
      <c r="J107" s="23">
        <v>1.000038734E9</v>
      </c>
      <c r="K107" s="23" t="s">
        <v>1027</v>
      </c>
      <c r="L107" s="24" t="s">
        <v>110</v>
      </c>
      <c r="M107" s="22" t="s">
        <v>1028</v>
      </c>
      <c r="N107" s="24">
        <v>4.1E-4</v>
      </c>
      <c r="O107" s="24"/>
    </row>
    <row r="108">
      <c r="I108" s="22" t="s">
        <v>1381</v>
      </c>
      <c r="J108" s="23">
        <v>1.000038734E9</v>
      </c>
      <c r="K108" s="23" t="s">
        <v>1027</v>
      </c>
      <c r="L108" s="24" t="s">
        <v>110</v>
      </c>
      <c r="M108" s="22" t="s">
        <v>1028</v>
      </c>
      <c r="N108" s="24">
        <v>4.1E-4</v>
      </c>
      <c r="O108" s="24"/>
    </row>
    <row r="109">
      <c r="I109" s="22" t="s">
        <v>1388</v>
      </c>
      <c r="J109" s="23">
        <v>1.000039096E9</v>
      </c>
      <c r="K109" s="23" t="s">
        <v>1564</v>
      </c>
      <c r="L109" s="24" t="s">
        <v>110</v>
      </c>
      <c r="M109" s="22" t="s">
        <v>1565</v>
      </c>
      <c r="N109" s="24">
        <v>4.1E-4</v>
      </c>
      <c r="O109" s="24"/>
    </row>
    <row r="110">
      <c r="I110" s="22" t="s">
        <v>174</v>
      </c>
      <c r="J110" s="23">
        <v>1.000039095E9</v>
      </c>
      <c r="K110" s="23" t="s">
        <v>2101</v>
      </c>
      <c r="L110" s="24" t="s">
        <v>110</v>
      </c>
      <c r="M110" s="22" t="s">
        <v>2102</v>
      </c>
      <c r="N110" s="24">
        <v>4.1E-4</v>
      </c>
      <c r="O110" s="24"/>
    </row>
    <row r="111">
      <c r="I111" s="22" t="s">
        <v>1459</v>
      </c>
      <c r="J111" s="23">
        <v>1.000039096E9</v>
      </c>
      <c r="K111" s="23" t="s">
        <v>1564</v>
      </c>
      <c r="L111" s="24" t="s">
        <v>110</v>
      </c>
      <c r="M111" s="22" t="s">
        <v>1565</v>
      </c>
      <c r="N111" s="24">
        <v>4.1E-4</v>
      </c>
      <c r="O111" s="24"/>
    </row>
    <row r="112">
      <c r="I112" s="22" t="s">
        <v>1460</v>
      </c>
      <c r="J112" s="23">
        <v>1.000039096E9</v>
      </c>
      <c r="K112" s="23" t="s">
        <v>1564</v>
      </c>
      <c r="L112" s="24" t="s">
        <v>110</v>
      </c>
      <c r="M112" s="22" t="s">
        <v>1565</v>
      </c>
      <c r="N112" s="24">
        <v>4.1E-4</v>
      </c>
      <c r="O112" s="24"/>
    </row>
    <row r="113">
      <c r="I113" s="22" t="s">
        <v>1566</v>
      </c>
      <c r="J113" s="23">
        <v>1.000039096E9</v>
      </c>
      <c r="K113" s="23" t="s">
        <v>1564</v>
      </c>
      <c r="L113" s="24" t="s">
        <v>110</v>
      </c>
      <c r="M113" s="22" t="s">
        <v>1565</v>
      </c>
      <c r="N113" s="24">
        <v>4.1E-4</v>
      </c>
      <c r="O113" s="24"/>
    </row>
    <row r="114">
      <c r="I114" s="22" t="s">
        <v>1572</v>
      </c>
      <c r="J114" s="23">
        <v>1.000039096E9</v>
      </c>
      <c r="K114" s="23" t="s">
        <v>1564</v>
      </c>
      <c r="L114" s="24" t="s">
        <v>110</v>
      </c>
      <c r="M114" s="22" t="s">
        <v>1565</v>
      </c>
      <c r="N114" s="24">
        <v>4.1E-4</v>
      </c>
      <c r="O114" s="24"/>
    </row>
    <row r="115">
      <c r="I115" s="22" t="s">
        <v>1967</v>
      </c>
      <c r="J115" s="23">
        <v>1.00001288E9</v>
      </c>
      <c r="K115" s="23" t="s">
        <v>498</v>
      </c>
      <c r="L115" s="24" t="s">
        <v>110</v>
      </c>
      <c r="M115" s="22" t="s">
        <v>499</v>
      </c>
      <c r="N115" s="24">
        <v>3.8E-4</v>
      </c>
      <c r="O115" s="24"/>
    </row>
    <row r="116">
      <c r="I116" s="22" t="s">
        <v>1968</v>
      </c>
      <c r="J116" s="23">
        <v>1.000012897E9</v>
      </c>
      <c r="K116" s="23" t="s">
        <v>1057</v>
      </c>
      <c r="L116" s="24" t="s">
        <v>110</v>
      </c>
      <c r="M116" s="22" t="s">
        <v>181</v>
      </c>
      <c r="N116" s="24">
        <v>4.1E-4</v>
      </c>
      <c r="O116" s="24"/>
    </row>
    <row r="117">
      <c r="I117" s="22" t="s">
        <v>1969</v>
      </c>
      <c r="J117" s="23">
        <v>1.00001288E9</v>
      </c>
      <c r="K117" s="23" t="s">
        <v>498</v>
      </c>
      <c r="L117" s="24" t="s">
        <v>110</v>
      </c>
      <c r="M117" s="22" t="s">
        <v>499</v>
      </c>
      <c r="N117" s="24">
        <v>3.8E-4</v>
      </c>
      <c r="O117" s="24"/>
    </row>
    <row r="118">
      <c r="I118" s="22" t="s">
        <v>1972</v>
      </c>
      <c r="J118" s="23">
        <v>1.000012897E9</v>
      </c>
      <c r="K118" s="23" t="s">
        <v>1057</v>
      </c>
      <c r="L118" s="24" t="s">
        <v>110</v>
      </c>
      <c r="M118" s="22" t="s">
        <v>181</v>
      </c>
      <c r="N118" s="24">
        <v>4.1E-4</v>
      </c>
      <c r="O118" s="24"/>
    </row>
    <row r="119">
      <c r="I119" s="22" t="s">
        <v>1580</v>
      </c>
      <c r="J119" s="23">
        <v>1.00001288E9</v>
      </c>
      <c r="K119" s="23" t="s">
        <v>498</v>
      </c>
      <c r="L119" s="24" t="s">
        <v>110</v>
      </c>
      <c r="M119" s="22" t="s">
        <v>499</v>
      </c>
      <c r="N119" s="24">
        <v>3.8E-4</v>
      </c>
      <c r="O119" s="24"/>
    </row>
    <row r="120">
      <c r="I120" s="22" t="s">
        <v>1585</v>
      </c>
      <c r="J120" s="23">
        <v>1.000012897E9</v>
      </c>
      <c r="K120" s="23" t="s">
        <v>1057</v>
      </c>
      <c r="L120" s="24" t="s">
        <v>110</v>
      </c>
      <c r="M120" s="22" t="s">
        <v>181</v>
      </c>
      <c r="N120" s="24">
        <v>4.1E-4</v>
      </c>
      <c r="O120" s="24"/>
    </row>
    <row r="121">
      <c r="I121" s="22" t="s">
        <v>1725</v>
      </c>
      <c r="J121" s="23">
        <v>1.000039095E9</v>
      </c>
      <c r="K121" s="23" t="s">
        <v>2101</v>
      </c>
      <c r="L121" s="24" t="s">
        <v>110</v>
      </c>
      <c r="M121" s="22" t="s">
        <v>2102</v>
      </c>
      <c r="N121" s="24">
        <v>4.1E-4</v>
      </c>
      <c r="O121" s="24"/>
    </row>
    <row r="122">
      <c r="I122" s="22" t="s">
        <v>1726</v>
      </c>
      <c r="J122" s="23">
        <v>1.000039095E9</v>
      </c>
      <c r="K122" s="23" t="s">
        <v>2101</v>
      </c>
      <c r="L122" s="24" t="s">
        <v>110</v>
      </c>
      <c r="M122" s="22" t="s">
        <v>2102</v>
      </c>
      <c r="N122" s="24">
        <v>4.1E-4</v>
      </c>
      <c r="O122" s="24"/>
    </row>
    <row r="123">
      <c r="I123" s="22" t="s">
        <v>1730</v>
      </c>
      <c r="J123" s="23">
        <v>1.000039095E9</v>
      </c>
      <c r="K123" s="23" t="s">
        <v>2101</v>
      </c>
      <c r="L123" s="24" t="s">
        <v>110</v>
      </c>
      <c r="M123" s="22" t="s">
        <v>2102</v>
      </c>
      <c r="N123" s="24">
        <v>4.1E-4</v>
      </c>
      <c r="O123" s="24"/>
    </row>
    <row r="124">
      <c r="I124" s="22" t="s">
        <v>1862</v>
      </c>
      <c r="J124" s="23">
        <v>1.000039095E9</v>
      </c>
      <c r="K124" s="23" t="s">
        <v>2101</v>
      </c>
      <c r="L124" s="24" t="s">
        <v>110</v>
      </c>
      <c r="M124" s="22" t="s">
        <v>2102</v>
      </c>
      <c r="N124" s="24">
        <v>4.1E-4</v>
      </c>
      <c r="O124" s="24"/>
    </row>
    <row r="125">
      <c r="I125" s="22" t="s">
        <v>1863</v>
      </c>
      <c r="J125" s="23">
        <v>1.000039095E9</v>
      </c>
      <c r="K125" s="23" t="s">
        <v>2101</v>
      </c>
      <c r="L125" s="24" t="s">
        <v>110</v>
      </c>
      <c r="M125" s="22" t="s">
        <v>2102</v>
      </c>
      <c r="N125" s="24">
        <v>4.1E-4</v>
      </c>
      <c r="O125" s="24"/>
    </row>
    <row r="126">
      <c r="I126" s="22" t="s">
        <v>1867</v>
      </c>
      <c r="J126" s="23">
        <v>1.000038734E9</v>
      </c>
      <c r="K126" s="23" t="s">
        <v>1027</v>
      </c>
      <c r="L126" s="24" t="s">
        <v>110</v>
      </c>
      <c r="M126" s="22" t="s">
        <v>1028</v>
      </c>
      <c r="N126" s="24">
        <v>4.1E-4</v>
      </c>
      <c r="O126" s="24"/>
    </row>
    <row r="127">
      <c r="I127" s="22" t="s">
        <v>1868</v>
      </c>
      <c r="J127" s="23">
        <v>1.000038734E9</v>
      </c>
      <c r="K127" s="23" t="s">
        <v>1027</v>
      </c>
      <c r="L127" s="24" t="s">
        <v>110</v>
      </c>
      <c r="M127" s="22" t="s">
        <v>1028</v>
      </c>
      <c r="N127" s="24">
        <v>4.1E-4</v>
      </c>
      <c r="O127" s="24"/>
    </row>
    <row r="128">
      <c r="I128" s="22" t="s">
        <v>1869</v>
      </c>
      <c r="J128" s="23">
        <v>1.000038734E9</v>
      </c>
      <c r="K128" s="23" t="s">
        <v>1027</v>
      </c>
      <c r="L128" s="24" t="s">
        <v>110</v>
      </c>
      <c r="M128" s="22" t="s">
        <v>1028</v>
      </c>
      <c r="N128" s="24">
        <v>4.1E-4</v>
      </c>
      <c r="O128" s="24"/>
    </row>
    <row r="129">
      <c r="I129" s="22" t="s">
        <v>1870</v>
      </c>
      <c r="J129" s="23">
        <v>1.000038734E9</v>
      </c>
      <c r="K129" s="23" t="s">
        <v>1027</v>
      </c>
      <c r="L129" s="24" t="s">
        <v>110</v>
      </c>
      <c r="M129" s="22" t="s">
        <v>1028</v>
      </c>
      <c r="N129" s="24">
        <v>4.1E-4</v>
      </c>
      <c r="O129" s="24"/>
    </row>
    <row r="130">
      <c r="I130" s="22" t="s">
        <v>1871</v>
      </c>
      <c r="J130" s="23">
        <v>1.000038734E9</v>
      </c>
      <c r="K130" s="23" t="s">
        <v>1027</v>
      </c>
      <c r="L130" s="24" t="s">
        <v>110</v>
      </c>
      <c r="M130" s="22" t="s">
        <v>1028</v>
      </c>
      <c r="N130" s="24">
        <v>4.1E-4</v>
      </c>
      <c r="O130" s="24"/>
    </row>
    <row r="131">
      <c r="I131" s="22" t="s">
        <v>1874</v>
      </c>
      <c r="J131" s="23">
        <v>1.000039096E9</v>
      </c>
      <c r="K131" s="23" t="s">
        <v>1564</v>
      </c>
      <c r="L131" s="24" t="s">
        <v>110</v>
      </c>
      <c r="M131" s="22" t="s">
        <v>1565</v>
      </c>
      <c r="N131" s="24">
        <v>4.1E-4</v>
      </c>
      <c r="O131" s="24"/>
    </row>
    <row r="132">
      <c r="I132" s="22" t="s">
        <v>1876</v>
      </c>
      <c r="J132" s="23">
        <v>1.000039096E9</v>
      </c>
      <c r="K132" s="23" t="s">
        <v>1564</v>
      </c>
      <c r="L132" s="24" t="s">
        <v>110</v>
      </c>
      <c r="M132" s="22" t="s">
        <v>1565</v>
      </c>
      <c r="N132" s="24">
        <v>4.1E-4</v>
      </c>
      <c r="O132" s="24"/>
    </row>
    <row r="133">
      <c r="I133" s="22" t="s">
        <v>1877</v>
      </c>
      <c r="J133" s="23">
        <v>1.000039096E9</v>
      </c>
      <c r="K133" s="23" t="s">
        <v>1564</v>
      </c>
      <c r="L133" s="24" t="s">
        <v>110</v>
      </c>
      <c r="M133" s="22" t="s">
        <v>1565</v>
      </c>
      <c r="N133" s="24">
        <v>4.1E-4</v>
      </c>
      <c r="O133" s="24"/>
    </row>
    <row r="134">
      <c r="I134" s="22" t="s">
        <v>1878</v>
      </c>
      <c r="J134" s="23">
        <v>1.000039096E9</v>
      </c>
      <c r="K134" s="23" t="s">
        <v>1564</v>
      </c>
      <c r="L134" s="24" t="s">
        <v>110</v>
      </c>
      <c r="M134" s="22" t="s">
        <v>1565</v>
      </c>
      <c r="N134" s="24">
        <v>4.1E-4</v>
      </c>
      <c r="O134" s="24"/>
    </row>
    <row r="135">
      <c r="I135" s="22" t="s">
        <v>1879</v>
      </c>
      <c r="J135" s="23">
        <v>1.000039096E9</v>
      </c>
      <c r="K135" s="23" t="s">
        <v>1564</v>
      </c>
      <c r="L135" s="24" t="s">
        <v>110</v>
      </c>
      <c r="M135" s="22" t="s">
        <v>1565</v>
      </c>
      <c r="N135" s="24">
        <v>4.1E-4</v>
      </c>
      <c r="O135" s="24"/>
    </row>
    <row r="136">
      <c r="I136" s="22" t="s">
        <v>2103</v>
      </c>
      <c r="J136" s="23">
        <v>1.000013337E9</v>
      </c>
      <c r="K136" s="23" t="s">
        <v>1292</v>
      </c>
      <c r="L136" s="24" t="s">
        <v>101</v>
      </c>
      <c r="M136" s="22" t="s">
        <v>1293</v>
      </c>
      <c r="N136" s="24">
        <v>0.0184</v>
      </c>
      <c r="O136" s="24"/>
    </row>
    <row r="137">
      <c r="I137" s="22" t="s">
        <v>2104</v>
      </c>
      <c r="J137" s="23">
        <v>1.000013337E9</v>
      </c>
      <c r="K137" s="23" t="s">
        <v>1292</v>
      </c>
      <c r="L137" s="24" t="s">
        <v>101</v>
      </c>
      <c r="M137" s="22" t="s">
        <v>1293</v>
      </c>
      <c r="N137" s="24">
        <v>0.0184</v>
      </c>
      <c r="O137" s="24"/>
    </row>
    <row r="138">
      <c r="I138" s="22" t="s">
        <v>2105</v>
      </c>
      <c r="J138" s="23">
        <v>1.000013337E9</v>
      </c>
      <c r="K138" s="23" t="s">
        <v>1292</v>
      </c>
      <c r="L138" s="24" t="s">
        <v>101</v>
      </c>
      <c r="M138" s="22" t="s">
        <v>1293</v>
      </c>
      <c r="N138" s="24">
        <v>0.0184</v>
      </c>
      <c r="O138" s="24"/>
    </row>
    <row r="140">
      <c r="M140" s="21" t="s">
        <v>65</v>
      </c>
      <c r="N140" s="27">
        <f t="shared" ref="N140:O140" si="12">SUM(N83:N138)</f>
        <v>1.0747</v>
      </c>
      <c r="O140" s="27">
        <f t="shared" si="12"/>
        <v>0</v>
      </c>
    </row>
  </sheetData>
  <mergeCells count="20">
    <mergeCell ref="A1:G1"/>
    <mergeCell ref="I1:O1"/>
    <mergeCell ref="Q1:W1"/>
    <mergeCell ref="Y1:AE1"/>
    <mergeCell ref="I2:O2"/>
    <mergeCell ref="Q2:W2"/>
    <mergeCell ref="Y2:AE2"/>
    <mergeCell ref="I53:O53"/>
    <mergeCell ref="Y55:AE55"/>
    <mergeCell ref="I72:O72"/>
    <mergeCell ref="I73:O73"/>
    <mergeCell ref="I80:O80"/>
    <mergeCell ref="I81:O81"/>
    <mergeCell ref="Y28:AE28"/>
    <mergeCell ref="Y38:AE38"/>
    <mergeCell ref="I44:O44"/>
    <mergeCell ref="I45:O45"/>
    <mergeCell ref="Q47:W47"/>
    <mergeCell ref="Q48:W48"/>
    <mergeCell ref="I52:O52"/>
  </mergeCells>
  <conditionalFormatting sqref="D37:G37 D39:G39">
    <cfRule type="expression" dxfId="5" priority="1">
      <formula>ISEVEN(ROW())</formula>
    </cfRule>
  </conditionalFormatting>
  <conditionalFormatting sqref="A3:G71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I47:O48">
    <cfRule type="expression" dxfId="5" priority="4">
      <formula>ISEVEN(ROW())</formula>
    </cfRule>
  </conditionalFormatting>
  <conditionalFormatting sqref="I55:O68">
    <cfRule type="expression" dxfId="5" priority="5">
      <formula>ISEVEN(ROW())</formula>
    </cfRule>
  </conditionalFormatting>
  <conditionalFormatting sqref="I83:O138">
    <cfRule type="expression" dxfId="5" priority="6">
      <formula>ISEVEN(ROW())</formula>
    </cfRule>
  </conditionalFormatting>
  <conditionalFormatting sqref="Q4:S42 T4:T43 U4:W42 T49:T61">
    <cfRule type="expression" dxfId="5" priority="7">
      <formula>ISEVEN(ROW())</formula>
    </cfRule>
  </conditionalFormatting>
  <conditionalFormatting sqref="Q49:W61">
    <cfRule type="expression" dxfId="5" priority="8">
      <formula>ISEVEN(ROW())</formula>
    </cfRule>
  </conditionalFormatting>
  <conditionalFormatting sqref="Y4:AE24">
    <cfRule type="expression" dxfId="5" priority="9">
      <formula>ISEVEN(ROW())</formula>
    </cfRule>
  </conditionalFormatting>
  <conditionalFormatting sqref="Y30:AE34">
    <cfRule type="expression" dxfId="5" priority="10">
      <formula>ISEVEN(ROW())</formula>
    </cfRule>
  </conditionalFormatting>
  <conditionalFormatting sqref="Y55:AE68">
    <cfRule type="expression" dxfId="5" priority="11">
      <formula>ISEVEN(ROW())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21.0"/>
    <col customWidth="1" min="5" max="5" width="20.13"/>
    <col customWidth="1" min="6" max="6" width="13.5"/>
    <col customWidth="1" min="7" max="7" width="27.25"/>
  </cols>
  <sheetData>
    <row r="1">
      <c r="A1" s="18" t="s">
        <v>31</v>
      </c>
      <c r="B1" s="19"/>
      <c r="C1" s="19"/>
      <c r="D1" s="19"/>
      <c r="E1" s="19"/>
      <c r="F1" s="19"/>
      <c r="G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</row>
    <row r="3">
      <c r="A3" s="22" t="s">
        <v>1168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</row>
    <row r="4">
      <c r="A4" s="22" t="s">
        <v>1170</v>
      </c>
      <c r="B4" s="23">
        <v>1.000019708E9</v>
      </c>
      <c r="C4" s="23" t="s">
        <v>709</v>
      </c>
      <c r="D4" s="24" t="s">
        <v>427</v>
      </c>
      <c r="E4" s="22" t="s">
        <v>710</v>
      </c>
      <c r="F4" s="24">
        <v>0.0791</v>
      </c>
      <c r="G4" s="24"/>
    </row>
    <row r="5">
      <c r="A5" s="22" t="s">
        <v>2106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</row>
    <row r="6">
      <c r="A6" s="22" t="s">
        <v>2107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</row>
    <row r="7">
      <c r="A7" s="22" t="s">
        <v>2108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</row>
    <row r="8">
      <c r="A8" s="22" t="s">
        <v>2109</v>
      </c>
      <c r="B8" s="23">
        <v>1.00004825E9</v>
      </c>
      <c r="C8" s="23" t="s">
        <v>2110</v>
      </c>
      <c r="D8" s="24" t="s">
        <v>751</v>
      </c>
      <c r="E8" s="22" t="s">
        <v>2111</v>
      </c>
      <c r="F8" s="24">
        <v>1.01</v>
      </c>
      <c r="G8" s="24"/>
    </row>
    <row r="10">
      <c r="E10" s="21" t="s">
        <v>65</v>
      </c>
      <c r="F10" s="27">
        <f>SUM(F3:F8)</f>
        <v>1.1325</v>
      </c>
      <c r="G10" s="27"/>
    </row>
  </sheetData>
  <mergeCells count="1">
    <mergeCell ref="A1:G1"/>
  </mergeCells>
  <conditionalFormatting sqref="A3:G8">
    <cfRule type="expression" dxfId="5" priority="1">
      <formula>ISEVEN(ROW())</formula>
    </cfRule>
  </conditionalFormatting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88"/>
    <col customWidth="1" min="4" max="4" width="22.63"/>
    <col customWidth="1" min="5" max="5" width="20.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2.25"/>
    <col customWidth="1" min="12" max="12" width="23.25"/>
    <col customWidth="1" min="13" max="13" width="26.0"/>
    <col customWidth="1" min="14" max="14" width="13.5"/>
    <col customWidth="1" min="15" max="15" width="27.25"/>
    <col customWidth="1" min="19" max="19" width="38.5"/>
    <col customWidth="1" min="20" max="20" width="14.75"/>
    <col customWidth="1" min="21" max="21" width="19.75"/>
    <col customWidth="1" min="22" max="22" width="13.5"/>
    <col customWidth="1" min="23" max="23" width="27.25"/>
    <col customWidth="1" min="27" max="27" width="27.25"/>
    <col customWidth="1" min="28" max="28" width="11.5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74</v>
      </c>
      <c r="B3" s="23">
        <v>1.000020054E9</v>
      </c>
      <c r="C3" s="23" t="s">
        <v>2112</v>
      </c>
      <c r="D3" s="24" t="s">
        <v>657</v>
      </c>
      <c r="E3" s="22" t="s">
        <v>2113</v>
      </c>
      <c r="F3" s="24">
        <v>0.188</v>
      </c>
      <c r="G3" s="24"/>
      <c r="I3" s="22" t="s">
        <v>225</v>
      </c>
      <c r="J3" s="23">
        <v>1.000049137E9</v>
      </c>
      <c r="K3" s="23" t="s">
        <v>2114</v>
      </c>
      <c r="L3" s="24" t="s">
        <v>2115</v>
      </c>
      <c r="M3" s="22" t="s">
        <v>2116</v>
      </c>
      <c r="N3" s="24">
        <v>0.17707</v>
      </c>
      <c r="O3" s="24"/>
      <c r="Q3" s="22" t="s">
        <v>280</v>
      </c>
      <c r="R3" s="26"/>
      <c r="S3" s="22" t="s">
        <v>2117</v>
      </c>
      <c r="T3" s="24" t="str">
        <f t="shared" ref="T3:T4" si="1">UPPER("Vinatech")</f>
        <v>VINATECH</v>
      </c>
      <c r="U3" s="22" t="s">
        <v>2118</v>
      </c>
      <c r="V3" s="26"/>
      <c r="W3" s="26"/>
      <c r="Y3" s="22" t="s">
        <v>367</v>
      </c>
      <c r="Z3" s="22"/>
      <c r="AA3" s="22" t="s">
        <v>2119</v>
      </c>
      <c r="AB3" s="24" t="s">
        <v>2120</v>
      </c>
      <c r="AC3" s="22" t="s">
        <v>2121</v>
      </c>
      <c r="AD3" s="26"/>
      <c r="AE3" s="26"/>
    </row>
    <row r="4">
      <c r="A4" s="22" t="s">
        <v>79</v>
      </c>
      <c r="B4" s="23">
        <v>1.000035132E9</v>
      </c>
      <c r="C4" s="23" t="s">
        <v>2122</v>
      </c>
      <c r="D4" s="24" t="s">
        <v>68</v>
      </c>
      <c r="E4" s="22" t="s">
        <v>854</v>
      </c>
      <c r="F4" s="24">
        <v>0.05</v>
      </c>
      <c r="G4" s="24"/>
      <c r="I4" s="22" t="s">
        <v>233</v>
      </c>
      <c r="J4" s="23">
        <v>1.000019707E9</v>
      </c>
      <c r="K4" s="23" t="s">
        <v>718</v>
      </c>
      <c r="L4" s="24" t="s">
        <v>427</v>
      </c>
      <c r="M4" s="22" t="s">
        <v>719</v>
      </c>
      <c r="N4" s="24">
        <v>0.34</v>
      </c>
      <c r="O4" s="24"/>
      <c r="Q4" s="22" t="s">
        <v>286</v>
      </c>
      <c r="R4" s="26"/>
      <c r="S4" s="22" t="s">
        <v>2117</v>
      </c>
      <c r="T4" s="24" t="str">
        <f t="shared" si="1"/>
        <v>VINATECH</v>
      </c>
      <c r="U4" s="22" t="s">
        <v>2118</v>
      </c>
      <c r="V4" s="26"/>
      <c r="W4" s="26"/>
      <c r="Y4" s="22" t="s">
        <v>368</v>
      </c>
      <c r="Z4" s="26"/>
      <c r="AA4" s="22" t="s">
        <v>2119</v>
      </c>
      <c r="AB4" s="24" t="s">
        <v>2120</v>
      </c>
      <c r="AC4" s="22" t="s">
        <v>2121</v>
      </c>
      <c r="AD4" s="26"/>
      <c r="AE4" s="26"/>
    </row>
    <row r="5">
      <c r="A5" s="22" t="s">
        <v>1181</v>
      </c>
      <c r="B5" s="23">
        <v>1.000019701E9</v>
      </c>
      <c r="C5" s="23" t="s">
        <v>275</v>
      </c>
      <c r="D5" s="24" t="s">
        <v>276</v>
      </c>
      <c r="E5" s="22" t="s">
        <v>277</v>
      </c>
      <c r="F5" s="24">
        <v>0.0338</v>
      </c>
      <c r="G5" s="24"/>
      <c r="I5" s="22" t="s">
        <v>237</v>
      </c>
      <c r="J5" s="23">
        <v>1.000020054E9</v>
      </c>
      <c r="K5" s="23" t="s">
        <v>2123</v>
      </c>
      <c r="L5" s="24" t="s">
        <v>358</v>
      </c>
      <c r="M5" s="22" t="s">
        <v>2124</v>
      </c>
      <c r="N5" s="24">
        <v>0.0176</v>
      </c>
      <c r="O5" s="24"/>
      <c r="Q5" s="22" t="s">
        <v>1175</v>
      </c>
      <c r="R5" s="26"/>
      <c r="S5" s="22" t="s">
        <v>2125</v>
      </c>
      <c r="T5" s="24" t="s">
        <v>2126</v>
      </c>
      <c r="U5" s="22" t="s">
        <v>2127</v>
      </c>
      <c r="V5" s="26"/>
      <c r="W5" s="26"/>
      <c r="Y5" s="22" t="s">
        <v>369</v>
      </c>
      <c r="Z5" s="26"/>
      <c r="AA5" s="22" t="s">
        <v>2119</v>
      </c>
      <c r="AB5" s="24" t="s">
        <v>2120</v>
      </c>
      <c r="AC5" s="22" t="s">
        <v>2121</v>
      </c>
      <c r="AD5" s="26"/>
      <c r="AE5" s="26"/>
    </row>
    <row r="6">
      <c r="A6" s="22" t="s">
        <v>84</v>
      </c>
      <c r="B6" s="23">
        <v>1.000035132E9</v>
      </c>
      <c r="C6" s="23" t="s">
        <v>2122</v>
      </c>
      <c r="D6" s="24" t="s">
        <v>68</v>
      </c>
      <c r="E6" s="22" t="s">
        <v>854</v>
      </c>
      <c r="F6" s="24">
        <v>0.05</v>
      </c>
      <c r="G6" s="24"/>
      <c r="I6" s="22" t="s">
        <v>239</v>
      </c>
      <c r="J6" s="23">
        <v>5.0131021E8</v>
      </c>
      <c r="K6" s="23" t="s">
        <v>2128</v>
      </c>
      <c r="L6" s="24" t="s">
        <v>68</v>
      </c>
      <c r="M6" s="22" t="s">
        <v>2129</v>
      </c>
      <c r="N6" s="24">
        <v>0.0026</v>
      </c>
      <c r="O6" s="24"/>
      <c r="Q6" s="22" t="s">
        <v>281</v>
      </c>
      <c r="R6" s="26"/>
      <c r="S6" s="22" t="s">
        <v>2130</v>
      </c>
      <c r="T6" s="24" t="s">
        <v>2131</v>
      </c>
      <c r="U6" s="22" t="s">
        <v>2132</v>
      </c>
      <c r="V6" s="26"/>
      <c r="W6" s="26"/>
      <c r="Y6" s="22" t="s">
        <v>370</v>
      </c>
      <c r="Z6" s="26"/>
      <c r="AA6" s="22" t="s">
        <v>2119</v>
      </c>
      <c r="AB6" s="24" t="s">
        <v>2120</v>
      </c>
      <c r="AC6" s="22" t="s">
        <v>2121</v>
      </c>
      <c r="AD6" s="26"/>
      <c r="AE6" s="26"/>
    </row>
    <row r="7">
      <c r="A7" s="22" t="s">
        <v>2133</v>
      </c>
      <c r="B7" s="23">
        <v>1.000021843E9</v>
      </c>
      <c r="C7" s="23" t="s">
        <v>1768</v>
      </c>
      <c r="D7" s="24" t="s">
        <v>657</v>
      </c>
      <c r="E7" s="22" t="s">
        <v>1769</v>
      </c>
      <c r="F7" s="24">
        <v>0.637</v>
      </c>
      <c r="G7" s="24"/>
      <c r="I7" s="22" t="s">
        <v>243</v>
      </c>
      <c r="J7" s="23">
        <v>1.000049137E9</v>
      </c>
      <c r="K7" s="23" t="s">
        <v>2114</v>
      </c>
      <c r="L7" s="24" t="s">
        <v>2115</v>
      </c>
      <c r="M7" s="22" t="s">
        <v>2116</v>
      </c>
      <c r="N7" s="24">
        <v>0.17707</v>
      </c>
      <c r="O7" s="24"/>
      <c r="Q7" s="22" t="s">
        <v>282</v>
      </c>
      <c r="R7" s="26"/>
      <c r="S7" s="22" t="s">
        <v>2134</v>
      </c>
      <c r="T7" s="24" t="s">
        <v>2131</v>
      </c>
      <c r="U7" s="22" t="s">
        <v>2135</v>
      </c>
      <c r="V7" s="26"/>
      <c r="W7" s="26"/>
      <c r="Y7" s="22" t="s">
        <v>1745</v>
      </c>
      <c r="Z7" s="26"/>
      <c r="AA7" s="22" t="s">
        <v>2136</v>
      </c>
      <c r="AB7" s="24" t="s">
        <v>68</v>
      </c>
      <c r="AC7" s="22" t="s">
        <v>2137</v>
      </c>
      <c r="AD7" s="26"/>
      <c r="AE7" s="26"/>
    </row>
    <row r="8">
      <c r="A8" s="22" t="s">
        <v>2138</v>
      </c>
      <c r="B8" s="23">
        <v>5.0131041E8</v>
      </c>
      <c r="C8" s="23" t="s">
        <v>716</v>
      </c>
      <c r="D8" s="24" t="s">
        <v>389</v>
      </c>
      <c r="E8" s="22" t="s">
        <v>717</v>
      </c>
      <c r="F8" s="24">
        <v>0.027</v>
      </c>
      <c r="G8" s="24"/>
      <c r="I8" s="22" t="s">
        <v>1449</v>
      </c>
      <c r="J8" s="23">
        <v>1.000039087E9</v>
      </c>
      <c r="K8" s="23" t="s">
        <v>2139</v>
      </c>
      <c r="L8" s="24" t="s">
        <v>101</v>
      </c>
      <c r="M8" s="22" t="s">
        <v>2140</v>
      </c>
      <c r="N8" s="24">
        <v>0.0094</v>
      </c>
      <c r="O8" s="24"/>
      <c r="Q8" s="22" t="s">
        <v>2141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1710</v>
      </c>
      <c r="Z8" s="26"/>
      <c r="AA8" s="22" t="s">
        <v>2136</v>
      </c>
      <c r="AB8" s="24" t="s">
        <v>68</v>
      </c>
      <c r="AC8" s="22" t="s">
        <v>2137</v>
      </c>
      <c r="AD8" s="26"/>
      <c r="AE8" s="26"/>
    </row>
    <row r="9">
      <c r="A9" s="22" t="s">
        <v>1643</v>
      </c>
      <c r="B9" s="23">
        <v>1.000019701E9</v>
      </c>
      <c r="C9" s="23" t="s">
        <v>275</v>
      </c>
      <c r="D9" s="24" t="s">
        <v>276</v>
      </c>
      <c r="E9" s="22" t="s">
        <v>277</v>
      </c>
      <c r="F9" s="24">
        <v>0.0338</v>
      </c>
      <c r="G9" s="24"/>
      <c r="I9" s="22" t="s">
        <v>2142</v>
      </c>
      <c r="J9" s="23">
        <v>1.00003429E9</v>
      </c>
      <c r="K9" s="23" t="s">
        <v>2143</v>
      </c>
      <c r="L9" s="24" t="s">
        <v>44</v>
      </c>
      <c r="M9" s="22" t="s">
        <v>2144</v>
      </c>
      <c r="N9" s="24">
        <v>0.201</v>
      </c>
      <c r="O9" s="24"/>
      <c r="Q9" s="22" t="s">
        <v>2145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871</v>
      </c>
      <c r="Z9" s="22"/>
      <c r="AA9" s="22" t="s">
        <v>2146</v>
      </c>
      <c r="AB9" s="24" t="s">
        <v>422</v>
      </c>
      <c r="AC9" s="22" t="s">
        <v>666</v>
      </c>
      <c r="AD9" s="26"/>
      <c r="AE9" s="26"/>
    </row>
    <row r="10">
      <c r="A10" s="22" t="s">
        <v>1646</v>
      </c>
      <c r="B10" s="23">
        <v>1.000019707E9</v>
      </c>
      <c r="C10" s="23" t="s">
        <v>1147</v>
      </c>
      <c r="D10" s="24" t="s">
        <v>427</v>
      </c>
      <c r="E10" s="22" t="s">
        <v>719</v>
      </c>
      <c r="F10" s="24">
        <v>0.608</v>
      </c>
      <c r="G10" s="24"/>
      <c r="I10" s="22" t="s">
        <v>475</v>
      </c>
      <c r="J10" s="23">
        <v>1.000039131E9</v>
      </c>
      <c r="K10" s="23" t="s">
        <v>2147</v>
      </c>
      <c r="L10" s="24" t="s">
        <v>755</v>
      </c>
      <c r="M10" s="22" t="s">
        <v>2148</v>
      </c>
      <c r="N10" s="24">
        <v>0.40074</v>
      </c>
      <c r="O10" s="24"/>
      <c r="Q10" s="22" t="s">
        <v>2149</v>
      </c>
      <c r="R10" s="26"/>
      <c r="S10" s="22" t="s">
        <v>2150</v>
      </c>
      <c r="T10" s="24" t="s">
        <v>68</v>
      </c>
      <c r="U10" s="22" t="s">
        <v>2137</v>
      </c>
      <c r="V10" s="26"/>
      <c r="W10" s="26"/>
      <c r="Y10" s="22" t="s">
        <v>874</v>
      </c>
      <c r="Z10" s="26"/>
      <c r="AA10" s="22" t="s">
        <v>2146</v>
      </c>
      <c r="AB10" s="24" t="s">
        <v>422</v>
      </c>
      <c r="AC10" s="22" t="s">
        <v>666</v>
      </c>
      <c r="AD10" s="26"/>
      <c r="AE10" s="26"/>
    </row>
    <row r="11">
      <c r="A11" s="22" t="s">
        <v>458</v>
      </c>
      <c r="B11" s="23">
        <v>5.0131041E8</v>
      </c>
      <c r="C11" s="23" t="s">
        <v>716</v>
      </c>
      <c r="D11" s="24" t="s">
        <v>389</v>
      </c>
      <c r="E11" s="22" t="s">
        <v>717</v>
      </c>
      <c r="F11" s="24">
        <v>0.027</v>
      </c>
      <c r="G11" s="24"/>
      <c r="I11" s="22" t="s">
        <v>2059</v>
      </c>
      <c r="J11" s="23">
        <v>1.000048808E9</v>
      </c>
      <c r="K11" s="23" t="s">
        <v>583</v>
      </c>
      <c r="L11" s="24" t="s">
        <v>572</v>
      </c>
      <c r="M11" s="22" t="s">
        <v>584</v>
      </c>
      <c r="N11" s="24">
        <v>0.12</v>
      </c>
      <c r="O11" s="24"/>
      <c r="Q11" s="22" t="s">
        <v>2151</v>
      </c>
      <c r="R11" s="26"/>
      <c r="S11" s="22" t="s">
        <v>2150</v>
      </c>
      <c r="T11" s="24" t="s">
        <v>68</v>
      </c>
      <c r="U11" s="22" t="s">
        <v>2137</v>
      </c>
      <c r="V11" s="26"/>
      <c r="W11" s="26"/>
      <c r="Y11" s="22" t="s">
        <v>2152</v>
      </c>
      <c r="Z11" s="26"/>
      <c r="AA11" s="22" t="s">
        <v>2153</v>
      </c>
      <c r="AB11" s="24" t="s">
        <v>668</v>
      </c>
      <c r="AC11" s="22" t="s">
        <v>2154</v>
      </c>
      <c r="AD11" s="26"/>
      <c r="AE11" s="26"/>
    </row>
    <row r="12">
      <c r="A12" s="22" t="s">
        <v>482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917</v>
      </c>
      <c r="J12" s="23">
        <v>5.01E8</v>
      </c>
      <c r="K12" s="23" t="s">
        <v>2155</v>
      </c>
      <c r="L12" s="24" t="s">
        <v>110</v>
      </c>
      <c r="M12" s="22" t="s">
        <v>2156</v>
      </c>
      <c r="N12" s="24">
        <v>0.00164</v>
      </c>
      <c r="O12" s="24"/>
      <c r="Q12" s="22" t="s">
        <v>2157</v>
      </c>
      <c r="R12" s="26"/>
      <c r="S12" s="22" t="s">
        <v>2150</v>
      </c>
      <c r="T12" s="24" t="s">
        <v>68</v>
      </c>
      <c r="U12" s="22" t="s">
        <v>2137</v>
      </c>
      <c r="V12" s="26"/>
      <c r="W12" s="26"/>
      <c r="Y12" s="22" t="s">
        <v>1747</v>
      </c>
      <c r="Z12" s="26"/>
      <c r="AA12" s="22" t="s">
        <v>2158</v>
      </c>
      <c r="AB12" s="24" t="s">
        <v>110</v>
      </c>
      <c r="AC12" s="22" t="s">
        <v>2159</v>
      </c>
      <c r="AD12" s="26"/>
      <c r="AE12" s="26"/>
    </row>
    <row r="13">
      <c r="A13" s="22" t="s">
        <v>2160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971</v>
      </c>
      <c r="J13" s="23">
        <v>1.000003904E9</v>
      </c>
      <c r="K13" s="23" t="s">
        <v>2161</v>
      </c>
      <c r="L13" s="24" t="s">
        <v>68</v>
      </c>
      <c r="M13" s="22" t="s">
        <v>2162</v>
      </c>
      <c r="N13" s="24">
        <v>8.2E-4</v>
      </c>
      <c r="O13" s="24"/>
      <c r="Q13" s="22" t="s">
        <v>2163</v>
      </c>
      <c r="R13" s="26"/>
      <c r="S13" s="22" t="s">
        <v>2164</v>
      </c>
      <c r="T13" s="24" t="s">
        <v>68</v>
      </c>
      <c r="U13" s="22" t="s">
        <v>2165</v>
      </c>
      <c r="V13" s="26"/>
      <c r="W13" s="26"/>
      <c r="Y13" s="22" t="s">
        <v>1748</v>
      </c>
      <c r="Z13" s="26"/>
      <c r="AA13" s="22" t="s">
        <v>2158</v>
      </c>
      <c r="AB13" s="24" t="s">
        <v>110</v>
      </c>
      <c r="AC13" s="22" t="s">
        <v>2159</v>
      </c>
      <c r="AD13" s="26"/>
      <c r="AE13" s="26"/>
    </row>
    <row r="14">
      <c r="A14" s="22" t="s">
        <v>2098</v>
      </c>
      <c r="B14" s="23">
        <v>1.000045449E9</v>
      </c>
      <c r="C14" s="23" t="s">
        <v>2166</v>
      </c>
      <c r="D14" s="24" t="s">
        <v>101</v>
      </c>
      <c r="E14" s="22" t="s">
        <v>2167</v>
      </c>
      <c r="F14" s="24" t="s">
        <v>424</v>
      </c>
      <c r="G14" s="24"/>
      <c r="I14" s="22" t="s">
        <v>902</v>
      </c>
      <c r="J14" s="23">
        <v>1.000012862E9</v>
      </c>
      <c r="K14" s="23" t="s">
        <v>125</v>
      </c>
      <c r="L14" s="24" t="s">
        <v>110</v>
      </c>
      <c r="M14" s="22" t="s">
        <v>126</v>
      </c>
      <c r="N14" s="24">
        <v>3.0E-4</v>
      </c>
      <c r="O14" s="24"/>
      <c r="Q14" s="22" t="s">
        <v>2168</v>
      </c>
      <c r="R14" s="26"/>
      <c r="S14" s="22" t="s">
        <v>1667</v>
      </c>
      <c r="T14" s="24" t="s">
        <v>110</v>
      </c>
      <c r="U14" s="22" t="s">
        <v>526</v>
      </c>
      <c r="V14" s="26"/>
      <c r="W14" s="26"/>
      <c r="Y14" s="22" t="s">
        <v>1861</v>
      </c>
      <c r="Z14" s="26"/>
      <c r="AA14" s="22" t="s">
        <v>2169</v>
      </c>
      <c r="AB14" s="24" t="s">
        <v>68</v>
      </c>
      <c r="AC14" s="22" t="s">
        <v>2170</v>
      </c>
      <c r="AD14" s="26"/>
      <c r="AE14" s="26"/>
    </row>
    <row r="15">
      <c r="A15" s="22" t="s">
        <v>2099</v>
      </c>
      <c r="B15" s="23">
        <v>1.000042905E9</v>
      </c>
      <c r="C15" s="23" t="s">
        <v>2171</v>
      </c>
      <c r="D15" s="24" t="s">
        <v>876</v>
      </c>
      <c r="E15" s="22" t="s">
        <v>2172</v>
      </c>
      <c r="F15" s="24">
        <v>0.146</v>
      </c>
      <c r="G15" s="24"/>
      <c r="I15" s="22" t="s">
        <v>906</v>
      </c>
      <c r="J15" s="23">
        <v>5.010611E8</v>
      </c>
      <c r="K15" s="23" t="s">
        <v>807</v>
      </c>
      <c r="L15" s="24" t="s">
        <v>68</v>
      </c>
      <c r="M15" s="22" t="s">
        <v>808</v>
      </c>
      <c r="N15" s="24">
        <v>8.0E-4</v>
      </c>
      <c r="O15" s="24"/>
      <c r="Q15" s="22" t="s">
        <v>2173</v>
      </c>
      <c r="R15" s="26"/>
      <c r="S15" s="22" t="s">
        <v>665</v>
      </c>
      <c r="T15" s="24" t="s">
        <v>422</v>
      </c>
      <c r="U15" s="22" t="s">
        <v>666</v>
      </c>
      <c r="V15" s="26"/>
      <c r="W15" s="26"/>
      <c r="Y15" s="22" t="s">
        <v>1862</v>
      </c>
      <c r="Z15" s="26"/>
      <c r="AA15" s="22" t="s">
        <v>2169</v>
      </c>
      <c r="AB15" s="24" t="s">
        <v>68</v>
      </c>
      <c r="AC15" s="22" t="s">
        <v>2170</v>
      </c>
      <c r="AD15" s="26"/>
      <c r="AE15" s="26"/>
    </row>
    <row r="16">
      <c r="A16" s="22" t="s">
        <v>1198</v>
      </c>
      <c r="B16" s="23">
        <v>1.000042905E9</v>
      </c>
      <c r="C16" s="23" t="s">
        <v>2171</v>
      </c>
      <c r="D16" s="24" t="s">
        <v>876</v>
      </c>
      <c r="E16" s="22" t="s">
        <v>2172</v>
      </c>
      <c r="F16" s="24">
        <v>0.146</v>
      </c>
      <c r="G16" s="24"/>
      <c r="I16" s="22" t="s">
        <v>912</v>
      </c>
      <c r="J16" s="23">
        <v>5.01090019E8</v>
      </c>
      <c r="K16" s="23" t="s">
        <v>2174</v>
      </c>
      <c r="L16" s="24" t="s">
        <v>484</v>
      </c>
      <c r="M16" s="22" t="s">
        <v>2175</v>
      </c>
      <c r="N16" s="24">
        <v>0.0653</v>
      </c>
      <c r="O16" s="24"/>
      <c r="Q16" s="22" t="s">
        <v>2176</v>
      </c>
      <c r="R16" s="26"/>
      <c r="S16" s="22" t="s">
        <v>665</v>
      </c>
      <c r="T16" s="24" t="s">
        <v>422</v>
      </c>
      <c r="U16" s="22" t="s">
        <v>666</v>
      </c>
      <c r="V16" s="26"/>
      <c r="W16" s="26"/>
      <c r="Y16" s="22" t="s">
        <v>1863</v>
      </c>
      <c r="Z16" s="26"/>
      <c r="AA16" s="22" t="s">
        <v>2169</v>
      </c>
      <c r="AB16" s="24" t="s">
        <v>68</v>
      </c>
      <c r="AC16" s="22" t="s">
        <v>2170</v>
      </c>
      <c r="AD16" s="26"/>
      <c r="AE16" s="26"/>
    </row>
    <row r="17">
      <c r="A17" s="22" t="s">
        <v>2177</v>
      </c>
      <c r="B17" s="23">
        <v>1.000013388E9</v>
      </c>
      <c r="C17" s="23" t="s">
        <v>2178</v>
      </c>
      <c r="D17" s="24" t="s">
        <v>44</v>
      </c>
      <c r="E17" s="22" t="s">
        <v>2179</v>
      </c>
      <c r="F17" s="24">
        <v>0.422</v>
      </c>
      <c r="G17" s="24"/>
      <c r="I17" s="22" t="s">
        <v>916</v>
      </c>
      <c r="J17" s="23">
        <v>1.000034299E9</v>
      </c>
      <c r="K17" s="23" t="s">
        <v>2180</v>
      </c>
      <c r="L17" s="24" t="s">
        <v>1578</v>
      </c>
      <c r="M17" s="22" t="s">
        <v>2181</v>
      </c>
      <c r="N17" s="24">
        <v>0.00382</v>
      </c>
      <c r="O17" s="24"/>
      <c r="Q17" s="22" t="s">
        <v>2182</v>
      </c>
      <c r="R17" s="26"/>
      <c r="S17" s="22" t="s">
        <v>665</v>
      </c>
      <c r="T17" s="24" t="s">
        <v>422</v>
      </c>
      <c r="U17" s="22" t="s">
        <v>666</v>
      </c>
      <c r="V17" s="26"/>
      <c r="W17" s="26"/>
      <c r="Y17" s="22" t="s">
        <v>1864</v>
      </c>
      <c r="Z17" s="26"/>
      <c r="AA17" s="22" t="s">
        <v>2169</v>
      </c>
      <c r="AB17" s="24" t="s">
        <v>68</v>
      </c>
      <c r="AC17" s="22" t="s">
        <v>2170</v>
      </c>
      <c r="AD17" s="26"/>
      <c r="AE17" s="26"/>
    </row>
    <row r="18">
      <c r="A18" s="22" t="s">
        <v>1530</v>
      </c>
      <c r="B18" s="23">
        <v>1.000039131E9</v>
      </c>
      <c r="C18" s="23" t="s">
        <v>2183</v>
      </c>
      <c r="D18" s="24" t="s">
        <v>755</v>
      </c>
      <c r="E18" s="22" t="s">
        <v>2148</v>
      </c>
      <c r="F18" s="24">
        <v>2.2</v>
      </c>
      <c r="G18" s="24"/>
      <c r="I18" s="22" t="s">
        <v>1002</v>
      </c>
      <c r="J18" s="23">
        <v>1.000039086E9</v>
      </c>
      <c r="K18" s="23" t="s">
        <v>2184</v>
      </c>
      <c r="L18" s="24" t="s">
        <v>110</v>
      </c>
      <c r="M18" s="22" t="s">
        <v>2185</v>
      </c>
      <c r="N18" s="24">
        <v>7.5E-4</v>
      </c>
      <c r="O18" s="24"/>
      <c r="Q18" s="22" t="s">
        <v>2186</v>
      </c>
      <c r="R18" s="26"/>
      <c r="S18" s="22" t="s">
        <v>676</v>
      </c>
      <c r="T18" s="24" t="s">
        <v>110</v>
      </c>
      <c r="U18" s="22" t="s">
        <v>603</v>
      </c>
      <c r="V18" s="26"/>
      <c r="W18" s="26"/>
      <c r="Y18" s="22" t="s">
        <v>371</v>
      </c>
      <c r="Z18" s="26"/>
      <c r="AA18" s="22" t="s">
        <v>2187</v>
      </c>
      <c r="AB18" s="24" t="s">
        <v>358</v>
      </c>
      <c r="AC18" s="22" t="s">
        <v>2188</v>
      </c>
      <c r="AD18" s="26"/>
      <c r="AE18" s="26"/>
    </row>
    <row r="19">
      <c r="A19" s="22" t="s">
        <v>2189</v>
      </c>
      <c r="B19" s="23">
        <v>1.000048286E9</v>
      </c>
      <c r="C19" s="23" t="s">
        <v>2190</v>
      </c>
      <c r="D19" s="24" t="s">
        <v>2191</v>
      </c>
      <c r="E19" s="22" t="s">
        <v>2192</v>
      </c>
      <c r="F19" s="24">
        <v>0.373</v>
      </c>
      <c r="G19" s="24"/>
      <c r="I19" s="22" t="s">
        <v>540</v>
      </c>
      <c r="J19" s="23">
        <v>1.00000861E9</v>
      </c>
      <c r="K19" s="23" t="s">
        <v>2193</v>
      </c>
      <c r="L19" s="24" t="s">
        <v>68</v>
      </c>
      <c r="M19" s="22" t="s">
        <v>2194</v>
      </c>
      <c r="N19" s="24">
        <v>0.00121</v>
      </c>
      <c r="O19" s="24"/>
      <c r="Q19" s="22" t="s">
        <v>2195</v>
      </c>
      <c r="R19" s="26"/>
      <c r="S19" s="22" t="s">
        <v>676</v>
      </c>
      <c r="T19" s="24" t="s">
        <v>110</v>
      </c>
      <c r="U19" s="22" t="s">
        <v>603</v>
      </c>
      <c r="V19" s="26"/>
      <c r="W19" s="26"/>
      <c r="Y19" s="22" t="s">
        <v>1865</v>
      </c>
      <c r="Z19" s="26"/>
      <c r="AA19" s="22" t="s">
        <v>1749</v>
      </c>
      <c r="AB19" s="24" t="s">
        <v>68</v>
      </c>
      <c r="AC19" s="22" t="s">
        <v>866</v>
      </c>
      <c r="AD19" s="26"/>
      <c r="AE19" s="26"/>
    </row>
    <row r="20">
      <c r="A20" s="22" t="s">
        <v>2196</v>
      </c>
      <c r="B20" s="23">
        <v>1.00004805E9</v>
      </c>
      <c r="C20" s="23" t="s">
        <v>2197</v>
      </c>
      <c r="D20" s="24" t="s">
        <v>1015</v>
      </c>
      <c r="E20" s="22" t="s">
        <v>2198</v>
      </c>
      <c r="F20" s="24">
        <v>0.476</v>
      </c>
      <c r="G20" s="24"/>
      <c r="I20" s="22" t="s">
        <v>1070</v>
      </c>
      <c r="J20" s="23">
        <v>1.000039085E9</v>
      </c>
      <c r="K20" s="23" t="s">
        <v>2199</v>
      </c>
      <c r="L20" s="24" t="s">
        <v>110</v>
      </c>
      <c r="M20" s="22" t="s">
        <v>2200</v>
      </c>
      <c r="N20" s="24">
        <v>7.5E-4</v>
      </c>
      <c r="O20" s="24"/>
      <c r="Q20" s="22" t="s">
        <v>2201</v>
      </c>
      <c r="R20" s="26"/>
      <c r="S20" s="22" t="s">
        <v>676</v>
      </c>
      <c r="T20" s="24" t="s">
        <v>110</v>
      </c>
      <c r="U20" s="22" t="s">
        <v>603</v>
      </c>
      <c r="V20" s="26"/>
      <c r="W20" s="26"/>
      <c r="Y20" s="22" t="s">
        <v>1866</v>
      </c>
      <c r="Z20" s="26"/>
      <c r="AA20" s="22" t="s">
        <v>2202</v>
      </c>
      <c r="AB20" s="24" t="s">
        <v>68</v>
      </c>
      <c r="AC20" s="22" t="s">
        <v>2203</v>
      </c>
      <c r="AD20" s="26"/>
      <c r="AE20" s="26"/>
    </row>
    <row r="21">
      <c r="A21" s="22" t="s">
        <v>2204</v>
      </c>
      <c r="B21" s="23">
        <v>1.000005376E9</v>
      </c>
      <c r="C21" s="23" t="s">
        <v>893</v>
      </c>
      <c r="D21" s="24" t="s">
        <v>894</v>
      </c>
      <c r="E21" s="69" t="s">
        <v>895</v>
      </c>
      <c r="F21" s="24">
        <v>0.092</v>
      </c>
      <c r="G21" s="24"/>
      <c r="I21" s="22" t="s">
        <v>1072</v>
      </c>
      <c r="J21" s="23">
        <v>1.000008211E9</v>
      </c>
      <c r="K21" s="23" t="s">
        <v>2205</v>
      </c>
      <c r="L21" s="24" t="s">
        <v>68</v>
      </c>
      <c r="M21" s="22" t="s">
        <v>2206</v>
      </c>
      <c r="N21" s="24">
        <v>7.0E-4</v>
      </c>
      <c r="O21" s="24"/>
      <c r="Q21" s="22" t="s">
        <v>2207</v>
      </c>
      <c r="R21" s="26"/>
      <c r="S21" s="22" t="s">
        <v>2208</v>
      </c>
      <c r="T21" s="24" t="s">
        <v>2209</v>
      </c>
      <c r="U21" s="22" t="s">
        <v>2210</v>
      </c>
      <c r="V21" s="26"/>
      <c r="W21" s="26"/>
      <c r="Y21" s="22" t="s">
        <v>372</v>
      </c>
      <c r="Z21" s="26"/>
      <c r="AA21" s="22" t="s">
        <v>2211</v>
      </c>
      <c r="AB21" s="24" t="s">
        <v>389</v>
      </c>
      <c r="AC21" s="22" t="s">
        <v>2212</v>
      </c>
      <c r="AD21" s="26"/>
      <c r="AE21" s="26"/>
    </row>
    <row r="22">
      <c r="A22" s="22" t="s">
        <v>2213</v>
      </c>
      <c r="B22" s="23">
        <v>1.000005376E9</v>
      </c>
      <c r="C22" s="23" t="s">
        <v>893</v>
      </c>
      <c r="D22" s="24" t="s">
        <v>894</v>
      </c>
      <c r="E22" s="69" t="s">
        <v>895</v>
      </c>
      <c r="F22" s="24">
        <v>0.092</v>
      </c>
      <c r="G22" s="24"/>
      <c r="I22" s="22" t="s">
        <v>543</v>
      </c>
      <c r="J22" s="23">
        <v>5.0106118E8</v>
      </c>
      <c r="K22" s="23" t="s">
        <v>2214</v>
      </c>
      <c r="L22" s="24" t="s">
        <v>110</v>
      </c>
      <c r="M22" s="22" t="s">
        <v>2215</v>
      </c>
      <c r="N22" s="24">
        <v>0.005</v>
      </c>
      <c r="O22" s="24"/>
      <c r="Y22" s="22" t="s">
        <v>1867</v>
      </c>
      <c r="Z22" s="26"/>
      <c r="AA22" s="22" t="s">
        <v>896</v>
      </c>
      <c r="AB22" s="24" t="s">
        <v>68</v>
      </c>
      <c r="AC22" s="22" t="s">
        <v>897</v>
      </c>
      <c r="AD22" s="26"/>
      <c r="AE22" s="26"/>
    </row>
    <row r="23">
      <c r="A23" s="22" t="s">
        <v>1130</v>
      </c>
      <c r="B23" s="23">
        <v>1.000020051E9</v>
      </c>
      <c r="C23" s="23" t="s">
        <v>2216</v>
      </c>
      <c r="D23" s="24" t="s">
        <v>68</v>
      </c>
      <c r="E23" s="22" t="s">
        <v>2217</v>
      </c>
      <c r="F23" s="24" t="s">
        <v>424</v>
      </c>
      <c r="G23" s="24"/>
      <c r="I23" s="22" t="s">
        <v>544</v>
      </c>
      <c r="J23" s="23">
        <v>5.010633E8</v>
      </c>
      <c r="K23" s="23" t="s">
        <v>2218</v>
      </c>
      <c r="L23" s="24" t="s">
        <v>110</v>
      </c>
      <c r="M23" s="22" t="s">
        <v>2219</v>
      </c>
      <c r="N23" s="24">
        <v>7.5E-4</v>
      </c>
      <c r="O23" s="24"/>
      <c r="U23" s="21" t="s">
        <v>65</v>
      </c>
      <c r="V23" s="27">
        <f t="shared" ref="V23:W23" si="2">SUM(V3:V21)</f>
        <v>0</v>
      </c>
      <c r="W23" s="27">
        <f t="shared" si="2"/>
        <v>0</v>
      </c>
      <c r="Y23" s="22" t="s">
        <v>373</v>
      </c>
      <c r="Z23" s="26"/>
      <c r="AA23" s="22" t="s">
        <v>2187</v>
      </c>
      <c r="AB23" s="24" t="s">
        <v>358</v>
      </c>
      <c r="AC23" s="22" t="s">
        <v>2188</v>
      </c>
      <c r="AD23" s="26"/>
      <c r="AE23" s="26"/>
    </row>
    <row r="24">
      <c r="A24" s="22" t="s">
        <v>2220</v>
      </c>
      <c r="B24" s="23">
        <v>1.000032753E9</v>
      </c>
      <c r="C24" s="23" t="s">
        <v>2221</v>
      </c>
      <c r="D24" s="24" t="s">
        <v>110</v>
      </c>
      <c r="E24" s="22" t="s">
        <v>2222</v>
      </c>
      <c r="F24" s="24">
        <v>0.404</v>
      </c>
      <c r="G24" s="24"/>
      <c r="I24" s="22" t="s">
        <v>1095</v>
      </c>
      <c r="J24" s="23">
        <v>1.000039084E9</v>
      </c>
      <c r="K24" s="23" t="s">
        <v>2223</v>
      </c>
      <c r="L24" s="24" t="s">
        <v>68</v>
      </c>
      <c r="M24" s="22" t="s">
        <v>2224</v>
      </c>
      <c r="N24" s="24">
        <v>9.0E-4</v>
      </c>
      <c r="O24" s="24"/>
      <c r="Y24" s="22" t="s">
        <v>374</v>
      </c>
      <c r="Z24" s="26"/>
      <c r="AA24" s="22" t="s">
        <v>2187</v>
      </c>
      <c r="AB24" s="24" t="s">
        <v>358</v>
      </c>
      <c r="AC24" s="22" t="s">
        <v>2188</v>
      </c>
      <c r="AD24" s="26"/>
      <c r="AE24" s="26"/>
    </row>
    <row r="25">
      <c r="A25" s="22" t="s">
        <v>2225</v>
      </c>
      <c r="B25" s="23">
        <v>1.000003899E9</v>
      </c>
      <c r="C25" s="23" t="s">
        <v>790</v>
      </c>
      <c r="D25" s="24" t="s">
        <v>110</v>
      </c>
      <c r="E25" s="22" t="s">
        <v>791</v>
      </c>
      <c r="F25" s="24">
        <v>0.026</v>
      </c>
      <c r="G25" s="24"/>
      <c r="I25" s="22" t="s">
        <v>1597</v>
      </c>
      <c r="J25" s="23">
        <v>1.000039083E9</v>
      </c>
      <c r="K25" s="23" t="s">
        <v>2226</v>
      </c>
      <c r="L25" s="24" t="s">
        <v>110</v>
      </c>
      <c r="M25" s="22" t="s">
        <v>2227</v>
      </c>
      <c r="N25" s="24">
        <v>0.3099</v>
      </c>
      <c r="O25" s="24"/>
    </row>
    <row r="26">
      <c r="A26" s="22" t="s">
        <v>2228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  <c r="I26" s="22" t="s">
        <v>406</v>
      </c>
      <c r="J26" s="23">
        <v>1.000039082E9</v>
      </c>
      <c r="K26" s="23" t="s">
        <v>2229</v>
      </c>
      <c r="L26" s="24" t="s">
        <v>1463</v>
      </c>
      <c r="M26" s="22" t="s">
        <v>2230</v>
      </c>
      <c r="N26" s="24">
        <v>3.25066</v>
      </c>
      <c r="O26" s="24"/>
      <c r="AC26" s="21" t="s">
        <v>65</v>
      </c>
      <c r="AD26" s="27">
        <f t="shared" ref="AD26:AE26" si="3">SUM(AD6:AD24)</f>
        <v>0</v>
      </c>
      <c r="AE26" s="27">
        <f t="shared" si="3"/>
        <v>0</v>
      </c>
    </row>
    <row r="27">
      <c r="A27" s="22" t="s">
        <v>2231</v>
      </c>
      <c r="B27" s="23">
        <v>1.000034299E9</v>
      </c>
      <c r="C27" s="23" t="s">
        <v>2232</v>
      </c>
      <c r="D27" s="24" t="s">
        <v>110</v>
      </c>
      <c r="E27" s="22" t="s">
        <v>2233</v>
      </c>
      <c r="F27" s="24">
        <v>0.019</v>
      </c>
      <c r="G27" s="24"/>
    </row>
    <row r="28">
      <c r="A28" s="22" t="s">
        <v>2234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  <c r="M28" s="21" t="s">
        <v>65</v>
      </c>
      <c r="N28" s="27">
        <f t="shared" ref="N28:O28" si="4">SUM(N3:N26)</f>
        <v>5.08878</v>
      </c>
      <c r="O28" s="27">
        <f t="shared" si="4"/>
        <v>0</v>
      </c>
    </row>
    <row r="29">
      <c r="A29" s="22" t="s">
        <v>2235</v>
      </c>
      <c r="B29" s="23">
        <v>1.000022907E9</v>
      </c>
      <c r="C29" s="23" t="s">
        <v>511</v>
      </c>
      <c r="D29" s="24" t="s">
        <v>110</v>
      </c>
      <c r="E29" s="22" t="s">
        <v>512</v>
      </c>
      <c r="F29" s="24">
        <v>0.019</v>
      </c>
      <c r="G29" s="24"/>
    </row>
    <row r="30">
      <c r="A30" s="22" t="s">
        <v>1394</v>
      </c>
      <c r="B30" s="23">
        <v>1.000007728E9</v>
      </c>
      <c r="C30" s="23" t="s">
        <v>146</v>
      </c>
      <c r="D30" s="24" t="s">
        <v>110</v>
      </c>
      <c r="E30" s="22" t="s">
        <v>111</v>
      </c>
      <c r="F30" s="24">
        <v>0.0088</v>
      </c>
      <c r="G30" s="24"/>
    </row>
    <row r="31">
      <c r="A31" s="22" t="s">
        <v>1398</v>
      </c>
      <c r="B31" s="23">
        <v>1.000039085E9</v>
      </c>
      <c r="C31" s="23" t="s">
        <v>2236</v>
      </c>
      <c r="D31" s="24" t="s">
        <v>110</v>
      </c>
      <c r="E31" s="22" t="s">
        <v>2200</v>
      </c>
      <c r="F31" s="24">
        <v>0.013</v>
      </c>
      <c r="G31" s="24"/>
    </row>
    <row r="32">
      <c r="A32" s="22" t="s">
        <v>2237</v>
      </c>
      <c r="B32" s="23">
        <v>1.000007728E9</v>
      </c>
      <c r="C32" s="23" t="s">
        <v>146</v>
      </c>
      <c r="D32" s="24" t="s">
        <v>110</v>
      </c>
      <c r="E32" s="22" t="s">
        <v>111</v>
      </c>
      <c r="F32" s="24">
        <v>0.0088</v>
      </c>
      <c r="G32" s="24"/>
    </row>
    <row r="33">
      <c r="A33" s="22" t="s">
        <v>2238</v>
      </c>
      <c r="B33" s="23">
        <v>1.00001288E9</v>
      </c>
      <c r="C33" s="23" t="s">
        <v>530</v>
      </c>
      <c r="D33" s="24" t="s">
        <v>110</v>
      </c>
      <c r="E33" s="22" t="s">
        <v>499</v>
      </c>
      <c r="F33" s="24">
        <v>0.014</v>
      </c>
      <c r="G33" s="24"/>
    </row>
    <row r="34">
      <c r="A34" s="22" t="s">
        <v>2239</v>
      </c>
      <c r="B34" s="23">
        <v>5.010633E8</v>
      </c>
      <c r="C34" s="23" t="s">
        <v>2240</v>
      </c>
      <c r="D34" s="24" t="s">
        <v>110</v>
      </c>
      <c r="E34" s="22" t="s">
        <v>2219</v>
      </c>
      <c r="F34" s="24">
        <v>0.0131</v>
      </c>
      <c r="G34" s="24"/>
      <c r="T34" s="30"/>
    </row>
    <row r="35">
      <c r="A35" s="22" t="s">
        <v>2241</v>
      </c>
      <c r="B35" s="23">
        <v>1.00000861E9</v>
      </c>
      <c r="C35" s="23" t="s">
        <v>2242</v>
      </c>
      <c r="D35" s="24" t="s">
        <v>110</v>
      </c>
      <c r="E35" s="22" t="s">
        <v>2243</v>
      </c>
      <c r="F35" s="24">
        <v>0.013</v>
      </c>
      <c r="G35" s="24"/>
    </row>
    <row r="36">
      <c r="A36" s="22" t="s">
        <v>2244</v>
      </c>
      <c r="B36" s="23">
        <v>1.000003904E9</v>
      </c>
      <c r="C36" s="23" t="s">
        <v>2245</v>
      </c>
      <c r="D36" s="24" t="s">
        <v>110</v>
      </c>
      <c r="E36" s="22" t="s">
        <v>2246</v>
      </c>
      <c r="F36" s="24" t="s">
        <v>424</v>
      </c>
      <c r="G36" s="24"/>
    </row>
    <row r="37">
      <c r="A37" s="22" t="s">
        <v>1083</v>
      </c>
      <c r="B37" s="23">
        <v>1.000039082E9</v>
      </c>
      <c r="C37" s="23" t="s">
        <v>2247</v>
      </c>
      <c r="D37" s="24" t="s">
        <v>1463</v>
      </c>
      <c r="E37" s="22" t="s">
        <v>2230</v>
      </c>
      <c r="F37" s="24">
        <v>3.17273</v>
      </c>
      <c r="G37" s="24"/>
    </row>
    <row r="38">
      <c r="A38" s="22" t="s">
        <v>2248</v>
      </c>
      <c r="B38" s="23">
        <v>1.000048118E9</v>
      </c>
      <c r="C38" s="23" t="s">
        <v>2249</v>
      </c>
      <c r="D38" s="24" t="s">
        <v>564</v>
      </c>
      <c r="E38" s="22" t="s">
        <v>2250</v>
      </c>
      <c r="F38" s="24">
        <v>0.435</v>
      </c>
      <c r="G38" s="24"/>
    </row>
    <row r="39">
      <c r="A39" s="22" t="s">
        <v>2251</v>
      </c>
      <c r="B39" s="23">
        <v>1.000050932E9</v>
      </c>
      <c r="C39" s="23" t="s">
        <v>2252</v>
      </c>
      <c r="D39" s="24" t="s">
        <v>564</v>
      </c>
      <c r="E39" s="22" t="s">
        <v>2253</v>
      </c>
      <c r="F39" s="24" t="s">
        <v>424</v>
      </c>
      <c r="G39" s="24"/>
    </row>
    <row r="41">
      <c r="E41" s="21" t="s">
        <v>65</v>
      </c>
      <c r="F41" s="27">
        <f t="shared" ref="F41:G41" si="5">SUM(F3:F39)</f>
        <v>9.80803</v>
      </c>
      <c r="G41" s="27">
        <f t="shared" si="5"/>
        <v>0</v>
      </c>
    </row>
  </sheetData>
  <mergeCells count="4">
    <mergeCell ref="A1:G1"/>
    <mergeCell ref="I1:O1"/>
    <mergeCell ref="Q1:W1"/>
    <mergeCell ref="Y1:AE1"/>
  </mergeCells>
  <conditionalFormatting sqref="A3:G39 S14:U14">
    <cfRule type="expression" dxfId="5" priority="1">
      <formula>ISEVEN(ROW())</formula>
    </cfRule>
  </conditionalFormatting>
  <conditionalFormatting sqref="I3:O26">
    <cfRule type="expression" dxfId="5" priority="2">
      <formula>ISEVEN(ROW())</formula>
    </cfRule>
  </conditionalFormatting>
  <conditionalFormatting sqref="Q3:W21">
    <cfRule type="expression" dxfId="5" priority="3">
      <formula>ISEVEN(ROW())</formula>
    </cfRule>
  </conditionalFormatting>
  <conditionalFormatting sqref="Y3:AE24">
    <cfRule type="expression" dxfId="5" priority="4">
      <formula>ISEVEN(ROW())</formula>
    </cfRule>
  </conditionalFormatting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7.13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9.88"/>
    <col customWidth="1" min="14" max="14" width="13.5"/>
    <col customWidth="1" min="15" max="15" width="27.25"/>
    <col customWidth="1" min="19" max="19" width="38.25"/>
    <col customWidth="1" min="21" max="21" width="20.0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2254</v>
      </c>
      <c r="B3" s="23">
        <v>1.000034627E9</v>
      </c>
      <c r="C3" s="23" t="s">
        <v>1008</v>
      </c>
      <c r="D3" s="24" t="s">
        <v>276</v>
      </c>
      <c r="E3" s="22" t="s">
        <v>277</v>
      </c>
      <c r="F3" s="24">
        <v>0.0338</v>
      </c>
      <c r="G3" s="24"/>
      <c r="I3" s="23" t="s">
        <v>2255</v>
      </c>
      <c r="J3" s="23">
        <v>1.000034296E9</v>
      </c>
      <c r="K3" s="23" t="s">
        <v>2256</v>
      </c>
      <c r="L3" s="24" t="s">
        <v>623</v>
      </c>
      <c r="M3" s="22" t="s">
        <v>2257</v>
      </c>
      <c r="N3" s="24">
        <v>0.25</v>
      </c>
      <c r="O3" s="24"/>
    </row>
    <row r="4">
      <c r="A4" s="22" t="s">
        <v>2258</v>
      </c>
      <c r="B4" s="23">
        <v>1.000035094E9</v>
      </c>
      <c r="C4" s="23" t="s">
        <v>2259</v>
      </c>
      <c r="D4" s="24" t="s">
        <v>68</v>
      </c>
      <c r="E4" s="22" t="s">
        <v>98</v>
      </c>
      <c r="F4" s="24">
        <v>0.017</v>
      </c>
      <c r="G4" s="24"/>
    </row>
    <row r="5">
      <c r="A5" s="22" t="s">
        <v>2260</v>
      </c>
      <c r="B5" s="23">
        <v>1.000035094E9</v>
      </c>
      <c r="C5" s="23" t="s">
        <v>2259</v>
      </c>
      <c r="D5" s="24" t="s">
        <v>68</v>
      </c>
      <c r="E5" s="22" t="s">
        <v>98</v>
      </c>
      <c r="F5" s="24">
        <v>0.017</v>
      </c>
      <c r="G5" s="24"/>
      <c r="M5" s="21" t="s">
        <v>65</v>
      </c>
      <c r="N5" s="27">
        <f>SUM(N3)</f>
        <v>0.25</v>
      </c>
      <c r="O5" s="27"/>
    </row>
    <row r="6">
      <c r="A6" s="22" t="s">
        <v>2261</v>
      </c>
      <c r="B6" s="23">
        <v>1.000034627E9</v>
      </c>
      <c r="C6" s="23" t="s">
        <v>1008</v>
      </c>
      <c r="D6" s="24" t="s">
        <v>276</v>
      </c>
      <c r="E6" s="22" t="s">
        <v>277</v>
      </c>
      <c r="F6" s="24">
        <v>0.0338</v>
      </c>
      <c r="G6" s="24"/>
    </row>
    <row r="7">
      <c r="A7" s="22" t="s">
        <v>1770</v>
      </c>
      <c r="B7" s="23">
        <v>1.000035094E9</v>
      </c>
      <c r="C7" s="23" t="s">
        <v>2259</v>
      </c>
      <c r="D7" s="24" t="s">
        <v>68</v>
      </c>
      <c r="E7" s="22" t="s">
        <v>98</v>
      </c>
      <c r="F7" s="24">
        <v>0.017</v>
      </c>
      <c r="G7" s="24"/>
    </row>
    <row r="8">
      <c r="A8" s="22" t="s">
        <v>1776</v>
      </c>
      <c r="B8" s="23">
        <v>1.000019708E9</v>
      </c>
      <c r="C8" s="23" t="s">
        <v>709</v>
      </c>
      <c r="D8" s="24" t="s">
        <v>427</v>
      </c>
      <c r="E8" s="22" t="s">
        <v>710</v>
      </c>
      <c r="F8" s="24">
        <v>0.0791</v>
      </c>
      <c r="G8" s="24"/>
    </row>
    <row r="9">
      <c r="A9" s="22" t="s">
        <v>2262</v>
      </c>
      <c r="B9" s="23">
        <v>1.000019711E9</v>
      </c>
      <c r="C9" s="23" t="s">
        <v>1471</v>
      </c>
      <c r="D9" s="24" t="s">
        <v>358</v>
      </c>
      <c r="E9" s="22" t="s">
        <v>1472</v>
      </c>
      <c r="F9" s="24">
        <v>0.01</v>
      </c>
      <c r="G9" s="24"/>
    </row>
    <row r="10">
      <c r="A10" s="22" t="s">
        <v>2263</v>
      </c>
      <c r="B10" s="23">
        <v>1.000019711E9</v>
      </c>
      <c r="C10" s="23" t="s">
        <v>1471</v>
      </c>
      <c r="D10" s="24" t="s">
        <v>358</v>
      </c>
      <c r="E10" s="22" t="s">
        <v>1472</v>
      </c>
      <c r="F10" s="24">
        <v>0.01</v>
      </c>
      <c r="G10" s="24"/>
    </row>
    <row r="11">
      <c r="A11" s="22" t="s">
        <v>2264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</row>
    <row r="12">
      <c r="A12" s="22" t="s">
        <v>425</v>
      </c>
      <c r="B12" s="23">
        <v>1.000035094E9</v>
      </c>
      <c r="C12" s="23" t="s">
        <v>2259</v>
      </c>
      <c r="D12" s="24" t="s">
        <v>68</v>
      </c>
      <c r="E12" s="22" t="s">
        <v>98</v>
      </c>
      <c r="F12" s="24">
        <v>0.017</v>
      </c>
      <c r="G12" s="24"/>
    </row>
    <row r="13">
      <c r="A13" s="22" t="s">
        <v>430</v>
      </c>
      <c r="B13" s="23">
        <v>1.000035094E9</v>
      </c>
      <c r="C13" s="23" t="s">
        <v>2259</v>
      </c>
      <c r="D13" s="24" t="s">
        <v>68</v>
      </c>
      <c r="E13" s="22" t="s">
        <v>98</v>
      </c>
      <c r="F13" s="24">
        <v>0.017</v>
      </c>
      <c r="G13" s="24"/>
    </row>
    <row r="14">
      <c r="A14" s="22" t="s">
        <v>432</v>
      </c>
      <c r="B14" s="23">
        <v>1.000034627E9</v>
      </c>
      <c r="C14" s="23" t="s">
        <v>1008</v>
      </c>
      <c r="D14" s="24" t="s">
        <v>276</v>
      </c>
      <c r="E14" s="22" t="s">
        <v>277</v>
      </c>
      <c r="F14" s="24">
        <v>0.0338</v>
      </c>
      <c r="G14" s="24"/>
    </row>
    <row r="15">
      <c r="A15" s="22" t="s">
        <v>434</v>
      </c>
      <c r="B15" s="23">
        <v>1.000035094E9</v>
      </c>
      <c r="C15" s="23" t="s">
        <v>2259</v>
      </c>
      <c r="D15" s="24" t="s">
        <v>68</v>
      </c>
      <c r="E15" s="22" t="s">
        <v>98</v>
      </c>
      <c r="F15" s="24">
        <v>0.017</v>
      </c>
      <c r="G15" s="24"/>
    </row>
    <row r="16">
      <c r="A16" s="22" t="s">
        <v>436</v>
      </c>
      <c r="B16" s="23">
        <v>1.000035094E9</v>
      </c>
      <c r="C16" s="23" t="s">
        <v>2259</v>
      </c>
      <c r="D16" s="24" t="s">
        <v>68</v>
      </c>
      <c r="E16" s="22" t="s">
        <v>98</v>
      </c>
      <c r="F16" s="24">
        <v>0.017</v>
      </c>
      <c r="G16" s="24"/>
    </row>
    <row r="17">
      <c r="A17" s="22" t="s">
        <v>437</v>
      </c>
      <c r="B17" s="23">
        <v>1.000035094E9</v>
      </c>
      <c r="C17" s="23" t="s">
        <v>2259</v>
      </c>
      <c r="D17" s="24" t="s">
        <v>68</v>
      </c>
      <c r="E17" s="22" t="s">
        <v>98</v>
      </c>
      <c r="F17" s="24">
        <v>0.017</v>
      </c>
      <c r="G17" s="24"/>
    </row>
    <row r="18">
      <c r="A18" s="22" t="s">
        <v>438</v>
      </c>
      <c r="B18" s="23">
        <v>1.000022056E9</v>
      </c>
      <c r="C18" s="23" t="s">
        <v>853</v>
      </c>
      <c r="D18" s="24" t="s">
        <v>68</v>
      </c>
      <c r="E18" s="22" t="s">
        <v>854</v>
      </c>
      <c r="F18" s="24">
        <v>0.05</v>
      </c>
      <c r="G18" s="24"/>
    </row>
    <row r="19">
      <c r="A19" s="22" t="s">
        <v>439</v>
      </c>
      <c r="B19" s="23">
        <v>1.000038922E9</v>
      </c>
      <c r="C19" s="23" t="s">
        <v>851</v>
      </c>
      <c r="D19" s="24" t="s">
        <v>68</v>
      </c>
      <c r="E19" s="22" t="s">
        <v>852</v>
      </c>
      <c r="F19" s="24">
        <v>0.015</v>
      </c>
      <c r="G19" s="24"/>
    </row>
    <row r="20">
      <c r="A20" s="22" t="s">
        <v>440</v>
      </c>
      <c r="B20" s="23">
        <v>1.000022054E9</v>
      </c>
      <c r="C20" s="23" t="s">
        <v>2265</v>
      </c>
      <c r="D20" s="24" t="s">
        <v>389</v>
      </c>
      <c r="E20" s="22" t="s">
        <v>2266</v>
      </c>
      <c r="F20" s="24">
        <v>0.023</v>
      </c>
      <c r="G20" s="24"/>
    </row>
    <row r="21">
      <c r="A21" s="22" t="s">
        <v>441</v>
      </c>
      <c r="B21" s="23">
        <v>1.00004808E9</v>
      </c>
      <c r="C21" s="23" t="s">
        <v>2267</v>
      </c>
      <c r="D21" s="24" t="s">
        <v>358</v>
      </c>
      <c r="E21" s="22" t="s">
        <v>2268</v>
      </c>
      <c r="F21" s="24">
        <v>0.021</v>
      </c>
      <c r="G21" s="24"/>
    </row>
    <row r="22">
      <c r="A22" s="22" t="s">
        <v>442</v>
      </c>
      <c r="B22" s="23">
        <v>1.000048081E9</v>
      </c>
      <c r="C22" s="23" t="s">
        <v>2269</v>
      </c>
      <c r="D22" s="24" t="s">
        <v>358</v>
      </c>
      <c r="E22" s="22" t="s">
        <v>2270</v>
      </c>
      <c r="F22" s="24">
        <v>0.021</v>
      </c>
      <c r="G22" s="24"/>
    </row>
    <row r="23">
      <c r="A23" s="22" t="s">
        <v>443</v>
      </c>
      <c r="B23" s="23">
        <v>1.000048079E9</v>
      </c>
      <c r="C23" s="23" t="s">
        <v>2271</v>
      </c>
      <c r="D23" s="24" t="s">
        <v>389</v>
      </c>
      <c r="E23" s="22" t="s">
        <v>2272</v>
      </c>
      <c r="F23" s="24">
        <v>0.0507</v>
      </c>
      <c r="G23" s="24"/>
    </row>
    <row r="24">
      <c r="A24" s="22" t="s">
        <v>444</v>
      </c>
      <c r="B24" s="23">
        <v>1.00002759E9</v>
      </c>
      <c r="C24" s="23" t="s">
        <v>1629</v>
      </c>
      <c r="D24" s="24" t="s">
        <v>657</v>
      </c>
      <c r="E24" s="22" t="s">
        <v>1630</v>
      </c>
      <c r="F24" s="24">
        <v>0.013</v>
      </c>
      <c r="G24" s="24"/>
    </row>
    <row r="25">
      <c r="A25" s="22" t="s">
        <v>447</v>
      </c>
      <c r="B25" s="23">
        <v>1.00004808E9</v>
      </c>
      <c r="C25" s="23" t="s">
        <v>2267</v>
      </c>
      <c r="D25" s="24" t="s">
        <v>358</v>
      </c>
      <c r="E25" s="22" t="s">
        <v>2268</v>
      </c>
      <c r="F25" s="24">
        <v>0.021</v>
      </c>
      <c r="G25" s="24"/>
    </row>
    <row r="26">
      <c r="A26" s="22" t="s">
        <v>448</v>
      </c>
      <c r="B26" s="23">
        <v>1.000048081E9</v>
      </c>
      <c r="C26" s="23" t="s">
        <v>2269</v>
      </c>
      <c r="D26" s="24" t="s">
        <v>358</v>
      </c>
      <c r="E26" s="22" t="s">
        <v>2270</v>
      </c>
      <c r="F26" s="24">
        <v>0.021</v>
      </c>
      <c r="G26" s="24"/>
    </row>
    <row r="27">
      <c r="A27" s="22" t="s">
        <v>450</v>
      </c>
      <c r="B27" s="23">
        <v>1.000048079E9</v>
      </c>
      <c r="C27" s="23" t="s">
        <v>2271</v>
      </c>
      <c r="D27" s="24" t="s">
        <v>389</v>
      </c>
      <c r="E27" s="22" t="s">
        <v>2272</v>
      </c>
      <c r="F27" s="24">
        <v>0.0507</v>
      </c>
      <c r="G27" s="24"/>
    </row>
    <row r="28">
      <c r="A28" s="22" t="s">
        <v>640</v>
      </c>
      <c r="B28" s="23">
        <v>1.00002759E9</v>
      </c>
      <c r="C28" s="23" t="s">
        <v>1629</v>
      </c>
      <c r="D28" s="24" t="s">
        <v>657</v>
      </c>
      <c r="E28" s="22" t="s">
        <v>1630</v>
      </c>
      <c r="F28" s="24">
        <v>0.013</v>
      </c>
      <c r="G28" s="24"/>
    </row>
    <row r="29">
      <c r="A29" s="22" t="s">
        <v>651</v>
      </c>
      <c r="B29" s="23">
        <v>1.000038922E9</v>
      </c>
      <c r="C29" s="23" t="s">
        <v>851</v>
      </c>
      <c r="D29" s="24" t="s">
        <v>68</v>
      </c>
      <c r="E29" s="22" t="s">
        <v>852</v>
      </c>
      <c r="F29" s="24">
        <v>0.015</v>
      </c>
      <c r="G29" s="24"/>
    </row>
    <row r="30">
      <c r="A30" s="22" t="s">
        <v>655</v>
      </c>
      <c r="B30" s="23">
        <v>1.000022054E9</v>
      </c>
      <c r="C30" s="23" t="s">
        <v>2265</v>
      </c>
      <c r="D30" s="24" t="s">
        <v>389</v>
      </c>
      <c r="E30" s="22" t="s">
        <v>2266</v>
      </c>
      <c r="F30" s="24">
        <v>0.023</v>
      </c>
      <c r="G30" s="24"/>
    </row>
    <row r="31">
      <c r="A31" s="22" t="s">
        <v>2273</v>
      </c>
      <c r="B31" s="23">
        <v>1.000022056E9</v>
      </c>
      <c r="C31" s="23" t="s">
        <v>853</v>
      </c>
      <c r="D31" s="24" t="s">
        <v>68</v>
      </c>
      <c r="E31" s="22" t="s">
        <v>854</v>
      </c>
      <c r="F31" s="24">
        <v>0.05</v>
      </c>
      <c r="G31" s="24"/>
    </row>
    <row r="32">
      <c r="A32" s="22" t="s">
        <v>451</v>
      </c>
      <c r="B32" s="23">
        <v>1.000022051E9</v>
      </c>
      <c r="C32" s="23" t="s">
        <v>1477</v>
      </c>
      <c r="D32" s="24" t="s">
        <v>358</v>
      </c>
      <c r="E32" s="22" t="s">
        <v>1478</v>
      </c>
      <c r="F32" s="24">
        <v>0.0137</v>
      </c>
      <c r="G32" s="24"/>
    </row>
    <row r="33">
      <c r="A33" s="22" t="s">
        <v>454</v>
      </c>
      <c r="B33" s="23">
        <v>1.000022051E9</v>
      </c>
      <c r="C33" s="23" t="s">
        <v>1477</v>
      </c>
      <c r="D33" s="24" t="s">
        <v>358</v>
      </c>
      <c r="E33" s="22" t="s">
        <v>1478</v>
      </c>
      <c r="F33" s="24">
        <v>0.0137</v>
      </c>
      <c r="G33" s="24"/>
    </row>
    <row r="34">
      <c r="A34" s="22" t="s">
        <v>455</v>
      </c>
      <c r="B34" s="23">
        <v>1.000045639E9</v>
      </c>
      <c r="C34" s="23" t="s">
        <v>2274</v>
      </c>
      <c r="D34" s="24" t="s">
        <v>68</v>
      </c>
      <c r="E34" s="22" t="s">
        <v>1794</v>
      </c>
      <c r="F34" s="24">
        <v>0.105</v>
      </c>
      <c r="G34" s="24"/>
    </row>
    <row r="35">
      <c r="A35" s="22" t="s">
        <v>457</v>
      </c>
      <c r="B35" s="23">
        <v>1.000045639E9</v>
      </c>
      <c r="C35" s="23" t="s">
        <v>2274</v>
      </c>
      <c r="D35" s="24" t="s">
        <v>68</v>
      </c>
      <c r="E35" s="22" t="s">
        <v>1794</v>
      </c>
      <c r="F35" s="24">
        <v>0.105</v>
      </c>
      <c r="G35" s="24"/>
    </row>
    <row r="36">
      <c r="A36" s="22" t="s">
        <v>480</v>
      </c>
      <c r="B36" s="23">
        <v>1.000038922E9</v>
      </c>
      <c r="C36" s="23" t="s">
        <v>851</v>
      </c>
      <c r="D36" s="24" t="s">
        <v>68</v>
      </c>
      <c r="E36" s="22" t="s">
        <v>852</v>
      </c>
      <c r="F36" s="24">
        <v>0.015</v>
      </c>
      <c r="G36" s="24"/>
    </row>
    <row r="37">
      <c r="A37" s="22" t="s">
        <v>481</v>
      </c>
      <c r="B37" s="23">
        <v>1.000038922E9</v>
      </c>
      <c r="C37" s="23" t="s">
        <v>851</v>
      </c>
      <c r="D37" s="24" t="s">
        <v>68</v>
      </c>
      <c r="E37" s="22" t="s">
        <v>852</v>
      </c>
      <c r="F37" s="24">
        <v>0.015</v>
      </c>
      <c r="G37" s="24"/>
    </row>
    <row r="38">
      <c r="A38" s="22" t="s">
        <v>1549</v>
      </c>
      <c r="B38" s="23">
        <v>1.000049275E9</v>
      </c>
      <c r="C38" s="23" t="s">
        <v>2275</v>
      </c>
      <c r="D38" s="24" t="s">
        <v>358</v>
      </c>
      <c r="E38" s="22" t="s">
        <v>2276</v>
      </c>
      <c r="F38" s="24">
        <v>0.086</v>
      </c>
      <c r="G38" s="24"/>
    </row>
    <row r="39">
      <c r="A39" s="22" t="s">
        <v>792</v>
      </c>
      <c r="B39" s="23">
        <v>1.000049275E9</v>
      </c>
      <c r="C39" s="23" t="s">
        <v>2275</v>
      </c>
      <c r="D39" s="24" t="s">
        <v>358</v>
      </c>
      <c r="E39" s="22" t="s">
        <v>2276</v>
      </c>
      <c r="F39" s="24">
        <v>0.086</v>
      </c>
      <c r="G39" s="24"/>
    </row>
    <row r="40">
      <c r="A40" s="22" t="s">
        <v>1555</v>
      </c>
      <c r="B40" s="23">
        <v>1.000049275E9</v>
      </c>
      <c r="C40" s="23" t="s">
        <v>2275</v>
      </c>
      <c r="D40" s="24" t="s">
        <v>358</v>
      </c>
      <c r="E40" s="22" t="s">
        <v>2276</v>
      </c>
      <c r="F40" s="24">
        <v>0.086</v>
      </c>
      <c r="G40" s="24"/>
    </row>
    <row r="41">
      <c r="A41" s="22" t="s">
        <v>1557</v>
      </c>
      <c r="B41" s="23">
        <v>1.000048077E9</v>
      </c>
      <c r="C41" s="23" t="s">
        <v>2277</v>
      </c>
      <c r="D41" s="24" t="s">
        <v>755</v>
      </c>
      <c r="E41" s="22" t="s">
        <v>2278</v>
      </c>
      <c r="F41" s="24">
        <v>0.94</v>
      </c>
      <c r="G41" s="24"/>
    </row>
    <row r="42">
      <c r="A42" s="22" t="s">
        <v>1656</v>
      </c>
      <c r="B42" s="23">
        <v>1.000048077E9</v>
      </c>
      <c r="C42" s="23" t="s">
        <v>2277</v>
      </c>
      <c r="D42" s="24" t="s">
        <v>755</v>
      </c>
      <c r="E42" s="22" t="s">
        <v>2278</v>
      </c>
      <c r="F42" s="24">
        <v>0.94</v>
      </c>
      <c r="G42" s="24"/>
    </row>
    <row r="43">
      <c r="A43" s="22" t="s">
        <v>2279</v>
      </c>
      <c r="B43" s="23">
        <v>1.00003591E9</v>
      </c>
      <c r="C43" s="23" t="s">
        <v>2280</v>
      </c>
      <c r="D43" s="24" t="s">
        <v>623</v>
      </c>
      <c r="E43" s="22" t="s">
        <v>2281</v>
      </c>
      <c r="F43" s="24" t="s">
        <v>424</v>
      </c>
      <c r="G43" s="24"/>
    </row>
    <row r="44">
      <c r="A44" s="22" t="s">
        <v>2282</v>
      </c>
      <c r="B44" s="23">
        <v>1.000022907E9</v>
      </c>
      <c r="C44" s="23" t="s">
        <v>511</v>
      </c>
      <c r="D44" s="24" t="s">
        <v>110</v>
      </c>
      <c r="E44" s="22" t="s">
        <v>512</v>
      </c>
      <c r="F44" s="24">
        <v>0.019</v>
      </c>
      <c r="G44" s="24"/>
    </row>
    <row r="45">
      <c r="A45" s="22" t="s">
        <v>2283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</row>
    <row r="46">
      <c r="A46" s="22" t="s">
        <v>2284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</row>
    <row r="47">
      <c r="A47" s="22" t="s">
        <v>2285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</row>
    <row r="48">
      <c r="A48" s="22" t="s">
        <v>2286</v>
      </c>
      <c r="B48" s="23">
        <v>1.000030344E9</v>
      </c>
      <c r="C48" s="23" t="s">
        <v>1457</v>
      </c>
      <c r="D48" s="24" t="s">
        <v>110</v>
      </c>
      <c r="E48" s="22" t="s">
        <v>512</v>
      </c>
      <c r="F48" s="24">
        <v>0.019</v>
      </c>
      <c r="G48" s="24"/>
    </row>
    <row r="49">
      <c r="A49" s="22" t="s">
        <v>2287</v>
      </c>
      <c r="B49" s="23">
        <v>1.000009159E9</v>
      </c>
      <c r="C49" s="23" t="s">
        <v>2288</v>
      </c>
      <c r="D49" s="24" t="s">
        <v>110</v>
      </c>
      <c r="E49" s="22" t="s">
        <v>2289</v>
      </c>
      <c r="F49" s="24" t="s">
        <v>424</v>
      </c>
      <c r="G49" s="24"/>
    </row>
    <row r="50">
      <c r="A50" s="22" t="s">
        <v>2290</v>
      </c>
      <c r="B50" s="23">
        <v>1.00002382E9</v>
      </c>
      <c r="C50" s="23" t="s">
        <v>1942</v>
      </c>
      <c r="D50" s="24" t="s">
        <v>110</v>
      </c>
      <c r="E50" s="22" t="s">
        <v>1943</v>
      </c>
      <c r="F50" s="24">
        <v>0.013</v>
      </c>
      <c r="G50" s="24"/>
    </row>
    <row r="51">
      <c r="A51" s="22" t="s">
        <v>2291</v>
      </c>
      <c r="B51" s="23">
        <v>1.000048082E9</v>
      </c>
      <c r="C51" s="23" t="s">
        <v>2292</v>
      </c>
      <c r="D51" s="24" t="s">
        <v>110</v>
      </c>
      <c r="E51" s="22" t="s">
        <v>2293</v>
      </c>
      <c r="F51" s="24">
        <v>0.048</v>
      </c>
      <c r="G51" s="24"/>
    </row>
    <row r="52">
      <c r="A52" s="22" t="s">
        <v>2294</v>
      </c>
      <c r="B52" s="23">
        <v>1.000030335E9</v>
      </c>
      <c r="C52" s="23" t="s">
        <v>155</v>
      </c>
      <c r="D52" s="24" t="s">
        <v>110</v>
      </c>
      <c r="E52" s="22" t="s">
        <v>156</v>
      </c>
      <c r="F52" s="24">
        <v>0.029</v>
      </c>
      <c r="G52" s="24"/>
    </row>
    <row r="53">
      <c r="A53" s="22" t="s">
        <v>2295</v>
      </c>
      <c r="B53" s="23">
        <v>1.000009159E9</v>
      </c>
      <c r="C53" s="23" t="s">
        <v>2288</v>
      </c>
      <c r="D53" s="24" t="s">
        <v>110</v>
      </c>
      <c r="E53" s="22" t="s">
        <v>2289</v>
      </c>
      <c r="F53" s="24" t="s">
        <v>424</v>
      </c>
      <c r="G53" s="24"/>
    </row>
    <row r="54">
      <c r="A54" s="22" t="s">
        <v>2296</v>
      </c>
      <c r="B54" s="23">
        <v>1.000048082E9</v>
      </c>
      <c r="C54" s="23" t="s">
        <v>2292</v>
      </c>
      <c r="D54" s="24" t="s">
        <v>110</v>
      </c>
      <c r="E54" s="22" t="s">
        <v>2293</v>
      </c>
      <c r="F54" s="24">
        <v>0.048</v>
      </c>
      <c r="G54" s="24"/>
    </row>
    <row r="55">
      <c r="A55" s="22" t="s">
        <v>2297</v>
      </c>
      <c r="B55" s="23">
        <v>1.000030344E9</v>
      </c>
      <c r="C55" s="23" t="s">
        <v>1457</v>
      </c>
      <c r="D55" s="24" t="s">
        <v>110</v>
      </c>
      <c r="E55" s="22" t="s">
        <v>512</v>
      </c>
      <c r="F55" s="24">
        <v>0.019</v>
      </c>
      <c r="G55" s="24"/>
    </row>
    <row r="56">
      <c r="A56" s="22" t="s">
        <v>2298</v>
      </c>
      <c r="B56" s="23">
        <v>1.000022907E9</v>
      </c>
      <c r="C56" s="23" t="s">
        <v>511</v>
      </c>
      <c r="D56" s="24" t="s">
        <v>110</v>
      </c>
      <c r="E56" s="22" t="s">
        <v>512</v>
      </c>
      <c r="F56" s="24">
        <v>0.019</v>
      </c>
      <c r="G56" s="24"/>
    </row>
    <row r="57">
      <c r="A57" s="22" t="s">
        <v>2299</v>
      </c>
      <c r="B57" s="23">
        <v>1.00004807E9</v>
      </c>
      <c r="C57" s="23" t="s">
        <v>2300</v>
      </c>
      <c r="D57" s="24" t="s">
        <v>101</v>
      </c>
      <c r="E57" s="22" t="s">
        <v>2301</v>
      </c>
      <c r="F57" s="24">
        <v>6.56</v>
      </c>
      <c r="G57" s="24"/>
    </row>
    <row r="58">
      <c r="A58" s="22" t="s">
        <v>2302</v>
      </c>
      <c r="B58" s="23">
        <v>1.000048084E9</v>
      </c>
      <c r="C58" s="23" t="s">
        <v>2303</v>
      </c>
      <c r="D58" s="24" t="s">
        <v>2304</v>
      </c>
      <c r="E58" s="22" t="s">
        <v>2305</v>
      </c>
      <c r="F58" s="24">
        <v>0.677</v>
      </c>
      <c r="G58" s="24"/>
    </row>
    <row r="60">
      <c r="E60" s="21" t="s">
        <v>65</v>
      </c>
      <c r="F60" s="27">
        <f>SUM(F3:F58)</f>
        <v>10.6611</v>
      </c>
      <c r="G60" s="27"/>
    </row>
  </sheetData>
  <mergeCells count="2">
    <mergeCell ref="A1:G1"/>
    <mergeCell ref="I1:O1"/>
  </mergeCells>
  <conditionalFormatting sqref="A3:G58">
    <cfRule type="expression" dxfId="5" priority="1">
      <formula>ISEVEN(ROW())</formula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1.38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13"/>
    <col customWidth="1" min="12" max="12" width="11.5"/>
    <col customWidth="1" min="13" max="13" width="17.13"/>
    <col customWidth="1" min="14" max="14" width="13.5"/>
    <col customWidth="1" min="15" max="15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1497</v>
      </c>
      <c r="B3" s="23">
        <v>1.000034269E9</v>
      </c>
      <c r="C3" s="23" t="s">
        <v>2306</v>
      </c>
      <c r="D3" s="24" t="s">
        <v>2307</v>
      </c>
      <c r="E3" s="22" t="s">
        <v>2308</v>
      </c>
      <c r="F3" s="24">
        <v>0.15764</v>
      </c>
      <c r="G3" s="24"/>
      <c r="I3" s="22" t="s">
        <v>2038</v>
      </c>
      <c r="J3" s="26"/>
      <c r="K3" s="22" t="s">
        <v>2309</v>
      </c>
      <c r="L3" s="24" t="s">
        <v>1011</v>
      </c>
      <c r="M3" s="22" t="s">
        <v>1012</v>
      </c>
      <c r="N3" s="26"/>
      <c r="O3" s="26"/>
    </row>
    <row r="4">
      <c r="A4" s="22" t="s">
        <v>1501</v>
      </c>
      <c r="B4" s="23">
        <v>1.000034269E9</v>
      </c>
      <c r="C4" s="23" t="s">
        <v>2306</v>
      </c>
      <c r="D4" s="24" t="s">
        <v>2307</v>
      </c>
      <c r="E4" s="22" t="s">
        <v>2308</v>
      </c>
      <c r="F4" s="24">
        <v>0.15764</v>
      </c>
      <c r="G4" s="24"/>
      <c r="I4" s="22" t="s">
        <v>2310</v>
      </c>
      <c r="J4" s="26"/>
      <c r="K4" s="22" t="s">
        <v>2311</v>
      </c>
      <c r="L4" s="24" t="s">
        <v>55</v>
      </c>
      <c r="M4" s="22" t="s">
        <v>2312</v>
      </c>
      <c r="N4" s="26"/>
      <c r="O4" s="26"/>
    </row>
    <row r="5">
      <c r="A5" s="22" t="s">
        <v>1503</v>
      </c>
      <c r="B5" s="23">
        <v>1.000034269E9</v>
      </c>
      <c r="C5" s="23" t="s">
        <v>2306</v>
      </c>
      <c r="D5" s="24" t="s">
        <v>2307</v>
      </c>
      <c r="E5" s="22" t="s">
        <v>2308</v>
      </c>
      <c r="F5" s="24">
        <v>0.15764</v>
      </c>
      <c r="G5" s="24"/>
    </row>
    <row r="6">
      <c r="A6" s="22" t="s">
        <v>1505</v>
      </c>
      <c r="B6" s="23">
        <v>1.000007424E9</v>
      </c>
      <c r="C6" s="23" t="s">
        <v>67</v>
      </c>
      <c r="D6" s="24" t="s">
        <v>68</v>
      </c>
      <c r="E6" s="22" t="s">
        <v>69</v>
      </c>
      <c r="F6" s="24">
        <v>8.4E-4</v>
      </c>
      <c r="G6" s="24"/>
      <c r="M6" s="21" t="s">
        <v>65</v>
      </c>
      <c r="N6" s="27">
        <f t="shared" ref="N6:O6" si="1">SUM(N3:N4)</f>
        <v>0</v>
      </c>
      <c r="O6" s="27">
        <f t="shared" si="1"/>
        <v>0</v>
      </c>
    </row>
    <row r="7">
      <c r="A7" s="22" t="s">
        <v>1620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</row>
    <row r="8">
      <c r="A8" s="22" t="s">
        <v>1624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</row>
    <row r="9">
      <c r="A9" s="22" t="s">
        <v>1628</v>
      </c>
      <c r="B9" s="23">
        <v>1.000019932E9</v>
      </c>
      <c r="C9" s="23" t="s">
        <v>2313</v>
      </c>
      <c r="D9" s="24" t="s">
        <v>657</v>
      </c>
      <c r="E9" s="22" t="s">
        <v>2314</v>
      </c>
      <c r="F9" s="24">
        <v>0.0145</v>
      </c>
      <c r="G9" s="24"/>
    </row>
    <row r="10">
      <c r="A10" s="22" t="s">
        <v>378</v>
      </c>
      <c r="B10" s="23">
        <v>1.000007424E9</v>
      </c>
      <c r="C10" s="23" t="s">
        <v>67</v>
      </c>
      <c r="D10" s="24" t="s">
        <v>68</v>
      </c>
      <c r="E10" s="22" t="s">
        <v>69</v>
      </c>
      <c r="F10" s="24">
        <v>8.4E-4</v>
      </c>
      <c r="G10" s="24"/>
    </row>
    <row r="11">
      <c r="A11" s="22" t="s">
        <v>351</v>
      </c>
      <c r="B11" s="23">
        <v>1.000020886E9</v>
      </c>
      <c r="C11" s="23" t="s">
        <v>638</v>
      </c>
      <c r="D11" s="24" t="s">
        <v>68</v>
      </c>
      <c r="E11" s="22" t="s">
        <v>69</v>
      </c>
      <c r="F11" s="24">
        <v>8.4E-4</v>
      </c>
      <c r="G11" s="24"/>
    </row>
    <row r="12">
      <c r="A12" s="22" t="s">
        <v>352</v>
      </c>
      <c r="B12" s="23">
        <v>1.000045641E9</v>
      </c>
      <c r="C12" s="23" t="s">
        <v>649</v>
      </c>
      <c r="D12" s="24" t="s">
        <v>68</v>
      </c>
      <c r="E12" s="22" t="s">
        <v>650</v>
      </c>
      <c r="F12" s="24">
        <v>0.0057</v>
      </c>
      <c r="G12" s="24"/>
    </row>
    <row r="13">
      <c r="A13" s="22" t="s">
        <v>353</v>
      </c>
      <c r="B13" s="23">
        <v>1.000045641E9</v>
      </c>
      <c r="C13" s="23" t="s">
        <v>649</v>
      </c>
      <c r="D13" s="24" t="s">
        <v>68</v>
      </c>
      <c r="E13" s="22" t="s">
        <v>650</v>
      </c>
      <c r="F13" s="24">
        <v>0.0057</v>
      </c>
      <c r="G13" s="24"/>
    </row>
    <row r="14">
      <c r="A14" s="22" t="s">
        <v>354</v>
      </c>
      <c r="B14" s="23">
        <v>1.000030362E9</v>
      </c>
      <c r="C14" s="23" t="s">
        <v>679</v>
      </c>
      <c r="D14" s="24" t="s">
        <v>269</v>
      </c>
      <c r="E14" s="22" t="s">
        <v>680</v>
      </c>
      <c r="F14" s="24">
        <v>0.085</v>
      </c>
      <c r="G14" s="24"/>
    </row>
    <row r="15">
      <c r="A15" s="22" t="s">
        <v>355</v>
      </c>
      <c r="B15" s="23">
        <v>1.000049136E9</v>
      </c>
      <c r="C15" s="23" t="s">
        <v>711</v>
      </c>
      <c r="D15" s="24" t="s">
        <v>657</v>
      </c>
      <c r="E15" s="22" t="s">
        <v>712</v>
      </c>
      <c r="F15" s="24">
        <v>0.004</v>
      </c>
      <c r="G15" s="24"/>
    </row>
    <row r="16">
      <c r="A16" s="22" t="s">
        <v>1524</v>
      </c>
      <c r="B16" s="23">
        <v>1.00002214E9</v>
      </c>
      <c r="C16" s="23" t="s">
        <v>737</v>
      </c>
      <c r="D16" s="24" t="s">
        <v>68</v>
      </c>
      <c r="E16" s="22" t="s">
        <v>738</v>
      </c>
      <c r="F16" s="24">
        <v>0.00329</v>
      </c>
      <c r="G16" s="24"/>
    </row>
    <row r="17">
      <c r="A17" s="22" t="s">
        <v>1681</v>
      </c>
      <c r="B17" s="23">
        <v>1.000048801E9</v>
      </c>
      <c r="C17" s="23" t="s">
        <v>2094</v>
      </c>
      <c r="D17" s="24" t="s">
        <v>91</v>
      </c>
      <c r="E17" s="22" t="s">
        <v>2095</v>
      </c>
      <c r="F17" s="24">
        <v>0.086</v>
      </c>
      <c r="G17" s="24"/>
    </row>
    <row r="18">
      <c r="A18" s="22" t="s">
        <v>681</v>
      </c>
      <c r="B18" s="23">
        <v>1.000034286E9</v>
      </c>
      <c r="C18" s="23" t="s">
        <v>2315</v>
      </c>
      <c r="D18" s="24" t="s">
        <v>876</v>
      </c>
      <c r="E18" s="22" t="s">
        <v>2316</v>
      </c>
      <c r="F18" s="24">
        <v>0.11761</v>
      </c>
      <c r="G18" s="24"/>
    </row>
    <row r="19">
      <c r="A19" s="22" t="s">
        <v>1248</v>
      </c>
      <c r="B19" s="23">
        <v>1.000034286E9</v>
      </c>
      <c r="C19" s="23" t="s">
        <v>2315</v>
      </c>
      <c r="D19" s="24" t="s">
        <v>876</v>
      </c>
      <c r="E19" s="22" t="s">
        <v>2316</v>
      </c>
      <c r="F19" s="24">
        <v>0.11761</v>
      </c>
      <c r="G19" s="24"/>
    </row>
    <row r="20">
      <c r="A20" s="22" t="s">
        <v>2317</v>
      </c>
      <c r="B20" s="23">
        <v>1.000034284E9</v>
      </c>
      <c r="C20" s="23" t="s">
        <v>2318</v>
      </c>
      <c r="D20" s="24" t="s">
        <v>44</v>
      </c>
      <c r="E20" s="22" t="s">
        <v>2319</v>
      </c>
      <c r="F20" s="24">
        <v>0.38395</v>
      </c>
      <c r="G20" s="24"/>
    </row>
    <row r="21">
      <c r="A21" s="22" t="s">
        <v>1549</v>
      </c>
      <c r="B21" s="23">
        <v>1.000048802E9</v>
      </c>
      <c r="C21" s="23" t="s">
        <v>2320</v>
      </c>
      <c r="D21" s="24" t="s">
        <v>91</v>
      </c>
      <c r="E21" s="23">
        <v>7.447771E7</v>
      </c>
      <c r="F21" s="24">
        <v>0.57</v>
      </c>
      <c r="G21" s="24"/>
    </row>
    <row r="22">
      <c r="A22" s="22" t="s">
        <v>2321</v>
      </c>
      <c r="B22" s="23">
        <v>1.000039094E9</v>
      </c>
      <c r="C22" s="23" t="s">
        <v>2322</v>
      </c>
      <c r="D22" s="24" t="s">
        <v>91</v>
      </c>
      <c r="E22" s="22" t="s">
        <v>2323</v>
      </c>
      <c r="F22" s="24">
        <v>0.119</v>
      </c>
      <c r="G22" s="24"/>
    </row>
    <row r="23">
      <c r="A23" s="22" t="s">
        <v>2324</v>
      </c>
      <c r="B23" s="23">
        <v>1.000039094E9</v>
      </c>
      <c r="C23" s="23" t="s">
        <v>2322</v>
      </c>
      <c r="D23" s="24" t="s">
        <v>91</v>
      </c>
      <c r="E23" s="22" t="s">
        <v>2323</v>
      </c>
      <c r="F23" s="24">
        <v>0.119</v>
      </c>
      <c r="G23" s="24"/>
    </row>
    <row r="24">
      <c r="A24" s="22" t="s">
        <v>1745</v>
      </c>
      <c r="B24" s="23">
        <v>1.000000194E9</v>
      </c>
      <c r="C24" s="23" t="s">
        <v>2325</v>
      </c>
      <c r="D24" s="24" t="s">
        <v>68</v>
      </c>
      <c r="E24" s="22" t="s">
        <v>2326</v>
      </c>
      <c r="F24" s="24">
        <v>7.2E-4</v>
      </c>
      <c r="G24" s="24"/>
    </row>
    <row r="25">
      <c r="A25" s="22" t="s">
        <v>1747</v>
      </c>
      <c r="B25" s="23">
        <v>5.0106215E8</v>
      </c>
      <c r="C25" s="23" t="s">
        <v>820</v>
      </c>
      <c r="D25" s="24" t="s">
        <v>110</v>
      </c>
      <c r="E25" s="22" t="s">
        <v>821</v>
      </c>
      <c r="F25" s="24">
        <v>4.7E-4</v>
      </c>
      <c r="G25" s="24"/>
    </row>
    <row r="26">
      <c r="A26" s="22" t="s">
        <v>1748</v>
      </c>
      <c r="B26" s="23">
        <v>1.000019881E9</v>
      </c>
      <c r="C26" s="23" t="s">
        <v>828</v>
      </c>
      <c r="D26" s="24" t="s">
        <v>110</v>
      </c>
      <c r="E26" s="22" t="s">
        <v>829</v>
      </c>
      <c r="F26" s="24">
        <v>0.00125</v>
      </c>
      <c r="G26" s="24"/>
    </row>
    <row r="27">
      <c r="A27" s="22" t="s">
        <v>1861</v>
      </c>
      <c r="B27" s="23">
        <v>5.0106215E8</v>
      </c>
      <c r="C27" s="23" t="s">
        <v>820</v>
      </c>
      <c r="D27" s="24" t="s">
        <v>110</v>
      </c>
      <c r="E27" s="22" t="s">
        <v>821</v>
      </c>
      <c r="F27" s="24">
        <v>4.7E-4</v>
      </c>
      <c r="G27" s="24"/>
    </row>
    <row r="28">
      <c r="A28" s="22" t="s">
        <v>1864</v>
      </c>
      <c r="B28" s="23">
        <v>1.000030344E9</v>
      </c>
      <c r="C28" s="23" t="s">
        <v>1246</v>
      </c>
      <c r="D28" s="24" t="s">
        <v>110</v>
      </c>
      <c r="E28" s="22" t="s">
        <v>512</v>
      </c>
      <c r="F28" s="24">
        <v>0.0038</v>
      </c>
      <c r="G28" s="24"/>
    </row>
    <row r="29">
      <c r="A29" s="22" t="s">
        <v>1865</v>
      </c>
      <c r="B29" s="23">
        <v>1.000038734E9</v>
      </c>
      <c r="C29" s="23" t="s">
        <v>1027</v>
      </c>
      <c r="D29" s="24" t="s">
        <v>110</v>
      </c>
      <c r="E29" s="22" t="s">
        <v>1028</v>
      </c>
      <c r="F29" s="24">
        <v>4.1E-4</v>
      </c>
      <c r="G29" s="24"/>
    </row>
    <row r="30">
      <c r="A30" s="22" t="s">
        <v>1866</v>
      </c>
      <c r="B30" s="23">
        <v>1.000039096E9</v>
      </c>
      <c r="C30" s="23" t="s">
        <v>1564</v>
      </c>
      <c r="D30" s="24" t="s">
        <v>110</v>
      </c>
      <c r="E30" s="22" t="s">
        <v>1565</v>
      </c>
      <c r="F30" s="24">
        <v>4.1E-4</v>
      </c>
      <c r="G30" s="24"/>
    </row>
    <row r="31">
      <c r="A31" s="22" t="s">
        <v>794</v>
      </c>
      <c r="B31" s="23">
        <v>1.000012862E9</v>
      </c>
      <c r="C31" s="23" t="s">
        <v>125</v>
      </c>
      <c r="D31" s="24" t="s">
        <v>110</v>
      </c>
      <c r="E31" s="22" t="s">
        <v>126</v>
      </c>
      <c r="F31" s="24">
        <v>3.0E-4</v>
      </c>
      <c r="G31" s="24"/>
    </row>
    <row r="32">
      <c r="A32" s="22" t="s">
        <v>2109</v>
      </c>
      <c r="B32" s="23">
        <v>1.000019878E9</v>
      </c>
      <c r="C32" s="23" t="s">
        <v>840</v>
      </c>
      <c r="D32" s="24" t="s">
        <v>564</v>
      </c>
      <c r="E32" s="22" t="s">
        <v>841</v>
      </c>
      <c r="F32" s="24">
        <v>1.72412</v>
      </c>
      <c r="G32" s="24"/>
    </row>
    <row r="34">
      <c r="E34" s="21" t="s">
        <v>65</v>
      </c>
      <c r="F34" s="27">
        <f t="shared" ref="F34:G34" si="2">SUM(F3:F32)</f>
        <v>3.84043</v>
      </c>
      <c r="G34" s="27">
        <f t="shared" si="2"/>
        <v>0</v>
      </c>
    </row>
  </sheetData>
  <mergeCells count="2">
    <mergeCell ref="A1:G1"/>
    <mergeCell ref="I1:O1"/>
  </mergeCells>
  <conditionalFormatting sqref="A3:G32">
    <cfRule type="expression" dxfId="5" priority="1">
      <formula>ISEVEN(ROW())</formula>
    </cfRule>
  </conditionalFormatting>
  <conditionalFormatting sqref="I3:O4">
    <cfRule type="expression" dxfId="5" priority="2">
      <formula>ISEVEN(ROW())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88"/>
    <col customWidth="1" min="12" max="12" width="16.88"/>
    <col customWidth="1" min="13" max="13" width="18.63"/>
    <col customWidth="1" min="14" max="14" width="13.5"/>
    <col customWidth="1" min="15" max="15" width="26.25"/>
    <col customWidth="1" min="16" max="16" width="32.25"/>
    <col customWidth="1" min="19" max="19" width="38.63"/>
    <col customWidth="1" min="21" max="21" width="21.0"/>
    <col customWidth="1" min="22" max="22" width="13.5"/>
    <col customWidth="1" min="23" max="23" width="27.25"/>
    <col customWidth="1" min="27" max="27" width="55.75"/>
    <col customWidth="1" min="29" max="29" width="2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</v>
      </c>
      <c r="B3" s="23">
        <v>1.00004922E9</v>
      </c>
      <c r="C3" s="22" t="s">
        <v>43</v>
      </c>
      <c r="D3" s="24" t="s">
        <v>44</v>
      </c>
      <c r="E3" s="22" t="s">
        <v>45</v>
      </c>
      <c r="F3" s="24">
        <v>1.03</v>
      </c>
      <c r="G3" s="24">
        <v>0.89</v>
      </c>
      <c r="H3" s="25"/>
      <c r="I3" s="22" t="s">
        <v>46</v>
      </c>
      <c r="J3" s="23">
        <v>1.000037874E9</v>
      </c>
      <c r="K3" s="23" t="s">
        <v>47</v>
      </c>
      <c r="L3" s="24" t="s">
        <v>48</v>
      </c>
      <c r="M3" s="23">
        <v>1105607.0</v>
      </c>
      <c r="N3" s="24">
        <v>3.34</v>
      </c>
      <c r="O3" s="24"/>
      <c r="Q3" s="22" t="s">
        <v>49</v>
      </c>
      <c r="R3" s="26"/>
      <c r="S3" s="22" t="s">
        <v>50</v>
      </c>
      <c r="T3" s="24" t="s">
        <v>51</v>
      </c>
      <c r="U3" s="22" t="s">
        <v>52</v>
      </c>
      <c r="V3" s="26"/>
      <c r="W3" s="26"/>
      <c r="Y3" s="22" t="s">
        <v>53</v>
      </c>
      <c r="Z3" s="26"/>
      <c r="AA3" s="22" t="s">
        <v>54</v>
      </c>
      <c r="AB3" s="24" t="s">
        <v>55</v>
      </c>
      <c r="AC3" s="22" t="s">
        <v>56</v>
      </c>
      <c r="AD3" s="26"/>
      <c r="AE3" s="26"/>
    </row>
    <row r="4">
      <c r="I4" s="22" t="s">
        <v>57</v>
      </c>
      <c r="J4" s="23">
        <v>1.000012137E9</v>
      </c>
      <c r="K4" s="23" t="s">
        <v>58</v>
      </c>
      <c r="L4" s="24" t="s">
        <v>44</v>
      </c>
      <c r="M4" s="23" t="s">
        <v>59</v>
      </c>
      <c r="N4" s="24">
        <v>1.43</v>
      </c>
      <c r="O4" s="24"/>
      <c r="Q4" s="22" t="s">
        <v>60</v>
      </c>
      <c r="R4" s="26"/>
      <c r="S4" s="22" t="s">
        <v>61</v>
      </c>
      <c r="T4" s="24" t="s">
        <v>62</v>
      </c>
      <c r="U4" s="22" t="s">
        <v>63</v>
      </c>
      <c r="V4" s="26"/>
      <c r="W4" s="26"/>
      <c r="Y4" s="22" t="s">
        <v>64</v>
      </c>
      <c r="Z4" s="26"/>
      <c r="AA4" s="22" t="s">
        <v>54</v>
      </c>
      <c r="AB4" s="24" t="s">
        <v>55</v>
      </c>
      <c r="AC4" s="22" t="s">
        <v>56</v>
      </c>
      <c r="AD4" s="26"/>
      <c r="AE4" s="26"/>
    </row>
    <row r="5">
      <c r="E5" s="21" t="s">
        <v>65</v>
      </c>
      <c r="F5" s="27">
        <f t="shared" ref="F5:G5" si="1">SUM(F3)</f>
        <v>1.03</v>
      </c>
      <c r="G5" s="27">
        <f t="shared" si="1"/>
        <v>0.89</v>
      </c>
      <c r="I5" s="22" t="s">
        <v>66</v>
      </c>
      <c r="J5" s="22">
        <v>1.000007424E9</v>
      </c>
      <c r="K5" s="22" t="s">
        <v>67</v>
      </c>
      <c r="L5" s="24" t="s">
        <v>68</v>
      </c>
      <c r="M5" s="23" t="s">
        <v>69</v>
      </c>
      <c r="N5" s="24">
        <v>8.4E-4</v>
      </c>
      <c r="O5" s="24">
        <v>0.007</v>
      </c>
      <c r="Q5" s="22" t="s">
        <v>70</v>
      </c>
      <c r="R5" s="26"/>
      <c r="S5" s="22" t="s">
        <v>71</v>
      </c>
      <c r="T5" s="24" t="s">
        <v>62</v>
      </c>
      <c r="U5" s="22" t="s">
        <v>72</v>
      </c>
      <c r="V5" s="26"/>
      <c r="W5" s="26"/>
      <c r="Y5" s="22" t="s">
        <v>73</v>
      </c>
      <c r="Z5" s="26"/>
      <c r="AA5" s="22" t="s">
        <v>54</v>
      </c>
      <c r="AB5" s="24" t="s">
        <v>55</v>
      </c>
      <c r="AC5" s="22" t="s">
        <v>56</v>
      </c>
      <c r="AD5" s="26"/>
      <c r="AE5" s="26"/>
    </row>
    <row r="6">
      <c r="I6" s="22" t="s">
        <v>74</v>
      </c>
      <c r="J6" s="22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>
        <v>0.007</v>
      </c>
      <c r="Q6" s="22" t="s">
        <v>75</v>
      </c>
      <c r="R6" s="26"/>
      <c r="S6" s="22" t="s">
        <v>76</v>
      </c>
      <c r="T6" s="24" t="s">
        <v>62</v>
      </c>
      <c r="U6" s="22" t="s">
        <v>77</v>
      </c>
      <c r="V6" s="26"/>
      <c r="W6" s="26"/>
      <c r="Y6" s="22" t="s">
        <v>78</v>
      </c>
      <c r="Z6" s="26"/>
      <c r="AA6" s="22" t="s">
        <v>54</v>
      </c>
      <c r="AB6" s="24" t="s">
        <v>55</v>
      </c>
      <c r="AC6" s="22" t="s">
        <v>56</v>
      </c>
      <c r="AD6" s="26"/>
      <c r="AE6" s="26"/>
    </row>
    <row r="7">
      <c r="I7" s="22" t="s">
        <v>79</v>
      </c>
      <c r="J7" s="22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>
        <v>0.007</v>
      </c>
      <c r="Q7" s="22" t="s">
        <v>80</v>
      </c>
      <c r="R7" s="26"/>
      <c r="S7" s="22" t="s">
        <v>71</v>
      </c>
      <c r="T7" s="24" t="s">
        <v>62</v>
      </c>
      <c r="U7" s="22" t="s">
        <v>72</v>
      </c>
      <c r="V7" s="26"/>
      <c r="W7" s="26"/>
      <c r="Y7" s="22" t="s">
        <v>81</v>
      </c>
      <c r="Z7" s="26"/>
      <c r="AA7" s="22" t="s">
        <v>82</v>
      </c>
      <c r="AB7" s="24" t="s">
        <v>62</v>
      </c>
      <c r="AC7" s="22" t="s">
        <v>83</v>
      </c>
      <c r="AD7" s="26"/>
      <c r="AE7" s="26"/>
    </row>
    <row r="8">
      <c r="I8" s="22" t="s">
        <v>84</v>
      </c>
      <c r="J8" s="22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>
        <v>0.007</v>
      </c>
      <c r="Q8" s="22" t="s">
        <v>85</v>
      </c>
      <c r="R8" s="26"/>
      <c r="S8" s="22" t="s">
        <v>86</v>
      </c>
      <c r="T8" s="24" t="s">
        <v>62</v>
      </c>
      <c r="U8" s="22" t="s">
        <v>87</v>
      </c>
      <c r="V8" s="26"/>
      <c r="W8" s="26"/>
      <c r="Y8" s="22" t="s">
        <v>88</v>
      </c>
      <c r="Z8" s="26"/>
      <c r="AA8" s="22" t="s">
        <v>82</v>
      </c>
      <c r="AB8" s="24" t="s">
        <v>62</v>
      </c>
      <c r="AC8" s="22" t="s">
        <v>83</v>
      </c>
      <c r="AD8" s="26"/>
      <c r="AE8" s="26"/>
    </row>
    <row r="9">
      <c r="I9" s="22" t="s">
        <v>89</v>
      </c>
      <c r="J9" s="22">
        <v>1.000020949E9</v>
      </c>
      <c r="K9" s="22" t="s">
        <v>90</v>
      </c>
      <c r="L9" s="24" t="s">
        <v>91</v>
      </c>
      <c r="M9" s="23">
        <v>7.44231121E8</v>
      </c>
      <c r="N9" s="24">
        <v>0.21</v>
      </c>
      <c r="O9" s="24"/>
      <c r="Y9" s="22" t="s">
        <v>92</v>
      </c>
      <c r="Z9" s="26"/>
      <c r="AA9" s="22" t="s">
        <v>93</v>
      </c>
      <c r="AB9" s="24" t="s">
        <v>94</v>
      </c>
      <c r="AC9" s="22" t="s">
        <v>95</v>
      </c>
      <c r="AD9" s="26"/>
      <c r="AE9" s="26"/>
    </row>
    <row r="10">
      <c r="U10" s="21" t="s">
        <v>65</v>
      </c>
      <c r="V10" s="27">
        <f t="shared" ref="V10:W10" si="2">SUM(V2:V8)</f>
        <v>0</v>
      </c>
      <c r="W10" s="27">
        <f t="shared" si="2"/>
        <v>0</v>
      </c>
    </row>
    <row r="11">
      <c r="M11" s="21" t="s">
        <v>65</v>
      </c>
      <c r="N11" s="27">
        <f t="shared" ref="N11:O11" si="3">SUM(N3:N9)</f>
        <v>4.98336</v>
      </c>
      <c r="O11" s="27">
        <f t="shared" si="3"/>
        <v>0.028</v>
      </c>
      <c r="AC11" s="21" t="s">
        <v>65</v>
      </c>
      <c r="AD11" s="27">
        <f t="shared" ref="AD11:AE11" si="4">SUM(AD3:AD9)</f>
        <v>0</v>
      </c>
      <c r="AE11" s="27">
        <f t="shared" si="4"/>
        <v>0</v>
      </c>
    </row>
    <row r="13">
      <c r="O13" s="28"/>
      <c r="P13" s="28"/>
    </row>
    <row r="14">
      <c r="O14" s="28"/>
      <c r="P14" s="28"/>
    </row>
    <row r="15">
      <c r="O15" s="28"/>
      <c r="P15" s="28"/>
    </row>
    <row r="16">
      <c r="O16" s="28"/>
      <c r="P16" s="28"/>
    </row>
    <row r="17">
      <c r="O17" s="28"/>
      <c r="P17" s="28"/>
    </row>
    <row r="18">
      <c r="O18" s="28"/>
      <c r="P18" s="28"/>
    </row>
    <row r="19">
      <c r="O19" s="28"/>
      <c r="P19" s="28"/>
    </row>
    <row r="20">
      <c r="O20" s="28"/>
      <c r="P20" s="28"/>
    </row>
    <row r="21">
      <c r="O21" s="28"/>
      <c r="P21" s="28"/>
    </row>
    <row r="22">
      <c r="O22" s="28"/>
      <c r="P22" s="28"/>
    </row>
    <row r="23">
      <c r="O23" s="28"/>
      <c r="P23" s="28"/>
    </row>
    <row r="24">
      <c r="O24" s="28"/>
      <c r="P24" s="28"/>
    </row>
    <row r="25">
      <c r="O25" s="28"/>
      <c r="P25" s="28"/>
    </row>
  </sheetData>
  <mergeCells count="4">
    <mergeCell ref="A1:G1"/>
    <mergeCell ref="I1:O1"/>
    <mergeCell ref="Q1:W1"/>
    <mergeCell ref="Y1:AE1"/>
  </mergeCells>
  <conditionalFormatting sqref="A3:G3">
    <cfRule type="expression" dxfId="5" priority="1" stopIfTrue="1">
      <formula>ISEVEN(ROW())</formula>
    </cfRule>
  </conditionalFormatting>
  <conditionalFormatting sqref="I3:O9">
    <cfRule type="expression" dxfId="5" priority="2">
      <formula>ISEVEN(ROW())</formula>
    </cfRule>
  </conditionalFormatting>
  <conditionalFormatting sqref="Q3:W8">
    <cfRule type="expression" dxfId="5" priority="3">
      <formula>ISEVEN(ROW())</formula>
    </cfRule>
  </conditionalFormatting>
  <conditionalFormatting sqref="Y3:AE9">
    <cfRule type="expression" dxfId="5" priority="4">
      <formula>ISEVEN(ROW())</formula>
    </cfRule>
  </conditionalFormatting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2.38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8.38"/>
    <col customWidth="1" min="12" max="12" width="11.5"/>
    <col customWidth="1" min="13" max="13" width="18.63"/>
    <col customWidth="1" min="14" max="14" width="13.5"/>
    <col customWidth="1" min="15" max="15" width="27.25"/>
    <col customWidth="1" min="19" max="19" width="62.0"/>
    <col customWidth="1" min="21" max="21" width="18.6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379</v>
      </c>
      <c r="B3" s="23">
        <v>1.000048792E9</v>
      </c>
      <c r="C3" s="23" t="s">
        <v>605</v>
      </c>
      <c r="D3" s="24" t="s">
        <v>606</v>
      </c>
      <c r="E3" s="22" t="s">
        <v>607</v>
      </c>
      <c r="F3" s="24">
        <v>0.0233</v>
      </c>
      <c r="G3" s="24"/>
      <c r="I3" s="22" t="s">
        <v>2327</v>
      </c>
      <c r="J3" s="26"/>
      <c r="K3" s="22" t="s">
        <v>1443</v>
      </c>
      <c r="L3" s="24" t="s">
        <v>68</v>
      </c>
      <c r="M3" s="22" t="s">
        <v>105</v>
      </c>
      <c r="N3" s="26"/>
      <c r="O3" s="26"/>
      <c r="Q3" s="22" t="s">
        <v>1304</v>
      </c>
      <c r="R3" s="26"/>
      <c r="S3" s="22" t="s">
        <v>2328</v>
      </c>
      <c r="T3" s="24" t="s">
        <v>1185</v>
      </c>
      <c r="U3" s="22" t="s">
        <v>2329</v>
      </c>
      <c r="V3" s="26"/>
      <c r="W3" s="26"/>
    </row>
    <row r="4">
      <c r="A4" s="22" t="s">
        <v>380</v>
      </c>
      <c r="B4" s="23">
        <v>1.000048792E9</v>
      </c>
      <c r="C4" s="23" t="s">
        <v>605</v>
      </c>
      <c r="D4" s="24" t="s">
        <v>606</v>
      </c>
      <c r="E4" s="22" t="s">
        <v>607</v>
      </c>
      <c r="F4" s="24">
        <v>0.0233</v>
      </c>
      <c r="G4" s="24"/>
      <c r="I4" s="22" t="s">
        <v>2330</v>
      </c>
      <c r="J4" s="26"/>
      <c r="K4" s="22" t="s">
        <v>1443</v>
      </c>
      <c r="L4" s="24" t="s">
        <v>68</v>
      </c>
      <c r="M4" s="22" t="s">
        <v>105</v>
      </c>
      <c r="N4" s="26"/>
      <c r="O4" s="26"/>
      <c r="Q4" s="22" t="s">
        <v>1868</v>
      </c>
      <c r="R4" s="26"/>
      <c r="S4" s="22" t="s">
        <v>2331</v>
      </c>
      <c r="T4" s="24" t="s">
        <v>68</v>
      </c>
      <c r="U4" s="22" t="s">
        <v>2332</v>
      </c>
      <c r="V4" s="26"/>
      <c r="W4" s="26"/>
    </row>
    <row r="5">
      <c r="A5" s="22" t="s">
        <v>381</v>
      </c>
      <c r="B5" s="23">
        <v>1.000007424E9</v>
      </c>
      <c r="C5" s="23" t="s">
        <v>67</v>
      </c>
      <c r="D5" s="24" t="s">
        <v>68</v>
      </c>
      <c r="E5" s="22" t="s">
        <v>69</v>
      </c>
      <c r="F5" s="24">
        <v>8.4E-4</v>
      </c>
      <c r="G5" s="24"/>
      <c r="I5" s="22" t="s">
        <v>2333</v>
      </c>
      <c r="J5" s="26"/>
      <c r="K5" s="22" t="s">
        <v>1443</v>
      </c>
      <c r="L5" s="24" t="s">
        <v>68</v>
      </c>
      <c r="M5" s="22" t="s">
        <v>105</v>
      </c>
      <c r="N5" s="26"/>
      <c r="O5" s="26"/>
      <c r="Q5" s="22" t="s">
        <v>375</v>
      </c>
      <c r="R5" s="26"/>
      <c r="S5" s="22" t="s">
        <v>1007</v>
      </c>
      <c r="T5" s="24" t="s">
        <v>68</v>
      </c>
      <c r="U5" s="22" t="s">
        <v>105</v>
      </c>
      <c r="V5" s="26"/>
      <c r="W5" s="26"/>
    </row>
    <row r="6">
      <c r="A6" s="22" t="s">
        <v>382</v>
      </c>
      <c r="B6" s="23">
        <v>1.000048792E9</v>
      </c>
      <c r="C6" s="23" t="s">
        <v>605</v>
      </c>
      <c r="D6" s="24" t="s">
        <v>606</v>
      </c>
      <c r="E6" s="22" t="s">
        <v>607</v>
      </c>
      <c r="F6" s="24">
        <v>0.0233</v>
      </c>
      <c r="G6" s="24"/>
      <c r="I6" s="22" t="s">
        <v>2334</v>
      </c>
      <c r="J6" s="26"/>
      <c r="K6" s="22" t="s">
        <v>1443</v>
      </c>
      <c r="L6" s="24" t="s">
        <v>68</v>
      </c>
      <c r="M6" s="22" t="s">
        <v>105</v>
      </c>
      <c r="N6" s="26"/>
      <c r="O6" s="26"/>
      <c r="Q6" s="22" t="s">
        <v>376</v>
      </c>
      <c r="R6" s="26"/>
      <c r="S6" s="22" t="s">
        <v>1007</v>
      </c>
      <c r="T6" s="24" t="s">
        <v>68</v>
      </c>
      <c r="U6" s="22" t="s">
        <v>105</v>
      </c>
      <c r="V6" s="26"/>
      <c r="W6" s="26"/>
    </row>
    <row r="7">
      <c r="A7" s="22" t="s">
        <v>383</v>
      </c>
      <c r="B7" s="23">
        <v>1.000048792E9</v>
      </c>
      <c r="C7" s="23" t="s">
        <v>605</v>
      </c>
      <c r="D7" s="24" t="s">
        <v>606</v>
      </c>
      <c r="E7" s="22" t="s">
        <v>607</v>
      </c>
      <c r="F7" s="24">
        <v>0.0233</v>
      </c>
      <c r="G7" s="24"/>
      <c r="I7" s="22" t="s">
        <v>2335</v>
      </c>
      <c r="J7" s="26"/>
      <c r="K7" s="22" t="s">
        <v>1443</v>
      </c>
      <c r="L7" s="24" t="s">
        <v>68</v>
      </c>
      <c r="M7" s="22" t="s">
        <v>105</v>
      </c>
      <c r="N7" s="26"/>
      <c r="O7" s="26"/>
      <c r="Q7" s="22" t="s">
        <v>1679</v>
      </c>
      <c r="R7" s="22"/>
      <c r="S7" s="22" t="s">
        <v>2336</v>
      </c>
      <c r="T7" s="24" t="s">
        <v>101</v>
      </c>
      <c r="U7" s="22" t="s">
        <v>2337</v>
      </c>
      <c r="V7" s="26"/>
      <c r="W7" s="26"/>
    </row>
    <row r="8">
      <c r="A8" s="22" t="s">
        <v>1831</v>
      </c>
      <c r="B8" s="23">
        <v>1.000013331E9</v>
      </c>
      <c r="C8" s="23" t="s">
        <v>776</v>
      </c>
      <c r="D8" s="24" t="s">
        <v>422</v>
      </c>
      <c r="E8" s="22" t="s">
        <v>777</v>
      </c>
      <c r="F8" s="24">
        <v>0.01708</v>
      </c>
      <c r="G8" s="24"/>
      <c r="I8" s="22" t="s">
        <v>1366</v>
      </c>
      <c r="J8" s="26"/>
      <c r="K8" s="22" t="s">
        <v>2338</v>
      </c>
      <c r="L8" s="24" t="s">
        <v>496</v>
      </c>
      <c r="M8" s="22" t="s">
        <v>497</v>
      </c>
      <c r="N8" s="26"/>
      <c r="O8" s="26"/>
      <c r="Q8" s="22" t="s">
        <v>1681</v>
      </c>
      <c r="R8" s="22"/>
      <c r="S8" s="22" t="s">
        <v>2336</v>
      </c>
      <c r="T8" s="24" t="s">
        <v>101</v>
      </c>
      <c r="U8" s="22" t="s">
        <v>2337</v>
      </c>
      <c r="V8" s="26"/>
      <c r="W8" s="26"/>
    </row>
    <row r="9">
      <c r="A9" s="22" t="s">
        <v>2339</v>
      </c>
      <c r="B9" s="23">
        <v>1.000039105E9</v>
      </c>
      <c r="C9" s="23" t="s">
        <v>2340</v>
      </c>
      <c r="D9" s="24" t="s">
        <v>496</v>
      </c>
      <c r="E9" s="22" t="s">
        <v>2341</v>
      </c>
      <c r="F9" s="24">
        <v>0.0647</v>
      </c>
      <c r="G9" s="24"/>
      <c r="I9" s="22" t="s">
        <v>1368</v>
      </c>
      <c r="J9" s="26"/>
      <c r="K9" s="22" t="s">
        <v>2338</v>
      </c>
      <c r="L9" s="24" t="s">
        <v>496</v>
      </c>
      <c r="M9" s="22" t="s">
        <v>497</v>
      </c>
      <c r="N9" s="26"/>
      <c r="O9" s="26"/>
      <c r="Q9" s="22" t="s">
        <v>1754</v>
      </c>
      <c r="R9" s="26"/>
      <c r="S9" s="22" t="s">
        <v>2342</v>
      </c>
      <c r="T9" s="24" t="s">
        <v>2343</v>
      </c>
      <c r="U9" s="22" t="s">
        <v>2344</v>
      </c>
      <c r="V9" s="26"/>
      <c r="W9" s="26"/>
    </row>
    <row r="10">
      <c r="A10" s="22" t="s">
        <v>2345</v>
      </c>
      <c r="B10" s="23">
        <v>1.000039105E9</v>
      </c>
      <c r="C10" s="23" t="s">
        <v>2340</v>
      </c>
      <c r="D10" s="24" t="s">
        <v>496</v>
      </c>
      <c r="E10" s="22" t="s">
        <v>2341</v>
      </c>
      <c r="F10" s="24">
        <v>0.0647</v>
      </c>
      <c r="G10" s="24"/>
      <c r="I10" s="22" t="s">
        <v>1228</v>
      </c>
      <c r="J10" s="26"/>
      <c r="K10" s="22" t="s">
        <v>2346</v>
      </c>
      <c r="L10" s="24" t="s">
        <v>68</v>
      </c>
      <c r="M10" s="22" t="s">
        <v>2332</v>
      </c>
      <c r="N10" s="26"/>
      <c r="O10" s="26"/>
      <c r="Q10" s="22" t="s">
        <v>375</v>
      </c>
      <c r="R10" s="26"/>
      <c r="S10" s="22" t="s">
        <v>846</v>
      </c>
      <c r="T10" s="24" t="s">
        <v>68</v>
      </c>
      <c r="U10" s="22" t="s">
        <v>105</v>
      </c>
      <c r="V10" s="26"/>
      <c r="W10" s="26"/>
    </row>
    <row r="11">
      <c r="A11" s="22" t="s">
        <v>1303</v>
      </c>
      <c r="B11" s="23">
        <v>5.010521E8</v>
      </c>
      <c r="C11" s="23" t="s">
        <v>2347</v>
      </c>
      <c r="D11" s="24" t="s">
        <v>110</v>
      </c>
      <c r="E11" s="22" t="s">
        <v>2348</v>
      </c>
      <c r="F11" s="24">
        <v>0.00125</v>
      </c>
      <c r="G11" s="24"/>
      <c r="I11" s="22" t="s">
        <v>2349</v>
      </c>
      <c r="J11" s="26"/>
      <c r="K11" s="22" t="s">
        <v>2350</v>
      </c>
      <c r="L11" s="24" t="s">
        <v>1185</v>
      </c>
      <c r="M11" s="22" t="s">
        <v>2344</v>
      </c>
      <c r="N11" s="26"/>
      <c r="O11" s="26"/>
      <c r="Q11" s="22" t="s">
        <v>376</v>
      </c>
      <c r="R11" s="26"/>
      <c r="S11" s="22" t="s">
        <v>1282</v>
      </c>
      <c r="T11" s="24" t="s">
        <v>2351</v>
      </c>
      <c r="U11" s="22" t="s">
        <v>1283</v>
      </c>
      <c r="V11" s="26"/>
      <c r="W11" s="26"/>
    </row>
    <row r="12">
      <c r="A12" s="22" t="s">
        <v>1341</v>
      </c>
      <c r="B12" s="23">
        <v>5.0104E8</v>
      </c>
      <c r="C12" s="23" t="s">
        <v>2352</v>
      </c>
      <c r="D12" s="24" t="s">
        <v>68</v>
      </c>
      <c r="E12" s="22" t="s">
        <v>2353</v>
      </c>
      <c r="F12" s="24">
        <v>6.5E-4</v>
      </c>
      <c r="G12" s="24"/>
      <c r="I12" s="22" t="s">
        <v>2354</v>
      </c>
      <c r="J12" s="26"/>
      <c r="K12" s="22" t="s">
        <v>2355</v>
      </c>
      <c r="L12" s="24" t="s">
        <v>1185</v>
      </c>
      <c r="M12" s="22" t="s">
        <v>2356</v>
      </c>
      <c r="N12" s="26"/>
      <c r="O12" s="26"/>
      <c r="Q12" s="22" t="s">
        <v>1869</v>
      </c>
      <c r="R12" s="26"/>
      <c r="S12" s="22" t="s">
        <v>2357</v>
      </c>
      <c r="T12" s="24" t="s">
        <v>68</v>
      </c>
      <c r="U12" s="22" t="s">
        <v>2332</v>
      </c>
      <c r="V12" s="26"/>
      <c r="W12" s="26"/>
    </row>
    <row r="13">
      <c r="A13" s="22" t="s">
        <v>1349</v>
      </c>
      <c r="B13" s="23">
        <v>5.0104E8</v>
      </c>
      <c r="C13" s="23" t="s">
        <v>2352</v>
      </c>
      <c r="D13" s="24" t="s">
        <v>68</v>
      </c>
      <c r="E13" s="22" t="s">
        <v>2353</v>
      </c>
      <c r="F13" s="24">
        <v>6.5E-4</v>
      </c>
      <c r="G13" s="24"/>
      <c r="Q13" s="22" t="s">
        <v>1870</v>
      </c>
      <c r="R13" s="26"/>
      <c r="S13" s="22" t="s">
        <v>2358</v>
      </c>
      <c r="T13" s="24" t="s">
        <v>68</v>
      </c>
      <c r="U13" s="22" t="s">
        <v>2359</v>
      </c>
      <c r="V13" s="26"/>
      <c r="W13" s="26"/>
    </row>
    <row r="14">
      <c r="A14" s="22" t="s">
        <v>1355</v>
      </c>
      <c r="B14" s="23">
        <v>5.0104E8</v>
      </c>
      <c r="C14" s="23" t="s">
        <v>2352</v>
      </c>
      <c r="D14" s="24" t="s">
        <v>68</v>
      </c>
      <c r="E14" s="22" t="s">
        <v>2353</v>
      </c>
      <c r="F14" s="24">
        <v>6.5E-4</v>
      </c>
      <c r="G14" s="24"/>
      <c r="M14" s="21" t="s">
        <v>65</v>
      </c>
      <c r="N14" s="27">
        <f t="shared" ref="N14:O14" si="1">SUM(N3:N12)</f>
        <v>0</v>
      </c>
      <c r="O14" s="27">
        <f t="shared" si="1"/>
        <v>0</v>
      </c>
      <c r="Q14" s="22" t="s">
        <v>1871</v>
      </c>
      <c r="R14" s="26"/>
      <c r="S14" s="22" t="s">
        <v>2358</v>
      </c>
      <c r="T14" s="24" t="s">
        <v>68</v>
      </c>
      <c r="U14" s="22" t="s">
        <v>2359</v>
      </c>
      <c r="V14" s="26"/>
      <c r="W14" s="26"/>
    </row>
    <row r="15">
      <c r="A15" s="22" t="s">
        <v>529</v>
      </c>
      <c r="B15" s="23">
        <v>5.0105012E8</v>
      </c>
      <c r="C15" s="23" t="s">
        <v>2360</v>
      </c>
      <c r="D15" s="24" t="s">
        <v>68</v>
      </c>
      <c r="E15" s="22" t="s">
        <v>2361</v>
      </c>
      <c r="F15" s="24">
        <v>0.0013</v>
      </c>
      <c r="G15" s="24"/>
      <c r="Q15" s="22" t="s">
        <v>1063</v>
      </c>
      <c r="R15" s="26"/>
      <c r="S15" s="22" t="s">
        <v>2362</v>
      </c>
      <c r="T15" s="24" t="s">
        <v>68</v>
      </c>
      <c r="U15" s="22" t="s">
        <v>2363</v>
      </c>
      <c r="V15" s="26"/>
      <c r="W15" s="26"/>
    </row>
    <row r="16">
      <c r="A16" s="22" t="s">
        <v>2364</v>
      </c>
      <c r="B16" s="23">
        <v>1.000029659E9</v>
      </c>
      <c r="C16" s="23" t="s">
        <v>519</v>
      </c>
      <c r="D16" s="24" t="s">
        <v>507</v>
      </c>
      <c r="E16" s="22" t="s">
        <v>508</v>
      </c>
      <c r="F16" s="24">
        <v>0.25926</v>
      </c>
      <c r="G16" s="24"/>
      <c r="Q16" s="22" t="s">
        <v>99</v>
      </c>
      <c r="R16" s="26"/>
      <c r="S16" s="22" t="s">
        <v>2365</v>
      </c>
      <c r="T16" s="24" t="s">
        <v>761</v>
      </c>
      <c r="U16" s="22" t="s">
        <v>2366</v>
      </c>
      <c r="V16" s="26"/>
      <c r="W16" s="26"/>
    </row>
    <row r="17">
      <c r="A17" s="22" t="s">
        <v>2367</v>
      </c>
      <c r="B17" s="23">
        <v>1.000029659E9</v>
      </c>
      <c r="C17" s="23" t="s">
        <v>519</v>
      </c>
      <c r="D17" s="24" t="s">
        <v>507</v>
      </c>
      <c r="E17" s="22" t="s">
        <v>508</v>
      </c>
      <c r="F17" s="24">
        <v>0.25926</v>
      </c>
      <c r="G17" s="24"/>
      <c r="Q17" s="22" t="s">
        <v>377</v>
      </c>
      <c r="R17" s="22"/>
      <c r="S17" s="22" t="s">
        <v>2368</v>
      </c>
      <c r="T17" s="24" t="s">
        <v>68</v>
      </c>
      <c r="U17" s="22" t="s">
        <v>837</v>
      </c>
      <c r="V17" s="26"/>
      <c r="W17" s="26"/>
    </row>
    <row r="18">
      <c r="A18" s="22" t="s">
        <v>2369</v>
      </c>
      <c r="B18" s="23">
        <v>1.000029659E9</v>
      </c>
      <c r="C18" s="23" t="s">
        <v>519</v>
      </c>
      <c r="D18" s="24" t="s">
        <v>507</v>
      </c>
      <c r="E18" s="22" t="s">
        <v>508</v>
      </c>
      <c r="F18" s="24">
        <v>0.25926</v>
      </c>
      <c r="G18" s="24"/>
      <c r="Q18" s="22" t="s">
        <v>378</v>
      </c>
      <c r="R18" s="22"/>
      <c r="S18" s="22" t="s">
        <v>2368</v>
      </c>
      <c r="T18" s="24" t="s">
        <v>68</v>
      </c>
      <c r="U18" s="22" t="s">
        <v>837</v>
      </c>
      <c r="V18" s="26"/>
      <c r="W18" s="26"/>
    </row>
    <row r="19">
      <c r="A19" s="22" t="s">
        <v>2370</v>
      </c>
      <c r="B19" s="23">
        <v>1.000037877E9</v>
      </c>
      <c r="C19" s="23" t="s">
        <v>2371</v>
      </c>
      <c r="D19" s="24" t="s">
        <v>2372</v>
      </c>
      <c r="E19" s="22" t="s">
        <v>2373</v>
      </c>
      <c r="F19" s="24">
        <v>6.25342</v>
      </c>
      <c r="G19" s="24"/>
      <c r="Q19" s="22" t="s">
        <v>379</v>
      </c>
      <c r="R19" s="22"/>
      <c r="S19" s="22" t="s">
        <v>2368</v>
      </c>
      <c r="T19" s="24" t="s">
        <v>68</v>
      </c>
      <c r="U19" s="22" t="s">
        <v>837</v>
      </c>
      <c r="V19" s="26"/>
      <c r="W19" s="26"/>
    </row>
    <row r="20">
      <c r="A20" s="22" t="s">
        <v>2374</v>
      </c>
      <c r="B20" s="23">
        <v>1.000039104E9</v>
      </c>
      <c r="C20" s="23" t="s">
        <v>2375</v>
      </c>
      <c r="D20" s="24" t="s">
        <v>761</v>
      </c>
      <c r="E20" s="22" t="s">
        <v>2376</v>
      </c>
      <c r="F20" s="24">
        <v>0.041</v>
      </c>
      <c r="G20" s="24"/>
      <c r="Q20" s="22" t="s">
        <v>380</v>
      </c>
      <c r="R20" s="26"/>
      <c r="S20" s="22" t="s">
        <v>2368</v>
      </c>
      <c r="T20" s="24" t="s">
        <v>68</v>
      </c>
      <c r="U20" s="22" t="s">
        <v>837</v>
      </c>
      <c r="V20" s="26"/>
      <c r="W20" s="26"/>
    </row>
    <row r="21">
      <c r="A21" s="22" t="s">
        <v>2377</v>
      </c>
      <c r="B21" s="23">
        <v>1.000039104E9</v>
      </c>
      <c r="C21" s="23" t="s">
        <v>2375</v>
      </c>
      <c r="D21" s="24" t="s">
        <v>761</v>
      </c>
      <c r="E21" s="22" t="s">
        <v>2376</v>
      </c>
      <c r="F21" s="24">
        <v>0.041</v>
      </c>
      <c r="G21" s="24"/>
      <c r="Q21" s="22" t="s">
        <v>381</v>
      </c>
      <c r="R21" s="26"/>
      <c r="S21" s="22" t="s">
        <v>846</v>
      </c>
      <c r="T21" s="24" t="s">
        <v>68</v>
      </c>
      <c r="U21" s="22" t="s">
        <v>837</v>
      </c>
      <c r="V21" s="26"/>
      <c r="W21" s="26"/>
    </row>
    <row r="22">
      <c r="Q22" s="22" t="s">
        <v>1067</v>
      </c>
      <c r="R22" s="26"/>
      <c r="S22" s="22" t="s">
        <v>896</v>
      </c>
      <c r="T22" s="24" t="s">
        <v>68</v>
      </c>
      <c r="U22" s="22" t="s">
        <v>897</v>
      </c>
      <c r="V22" s="26"/>
      <c r="W22" s="26"/>
    </row>
    <row r="23">
      <c r="E23" s="21" t="s">
        <v>65</v>
      </c>
      <c r="F23" s="27">
        <f t="shared" ref="F23:G23" si="2">SUM(F3:F21)</f>
        <v>7.35822</v>
      </c>
      <c r="G23" s="27">
        <f t="shared" si="2"/>
        <v>0</v>
      </c>
      <c r="Q23" s="22" t="s">
        <v>1069</v>
      </c>
      <c r="R23" s="26"/>
      <c r="S23" s="22" t="s">
        <v>896</v>
      </c>
      <c r="T23" s="24" t="s">
        <v>68</v>
      </c>
      <c r="U23" s="22" t="s">
        <v>897</v>
      </c>
      <c r="V23" s="26"/>
      <c r="W23" s="26"/>
    </row>
    <row r="25">
      <c r="U25" s="21" t="s">
        <v>65</v>
      </c>
      <c r="V25" s="27">
        <f t="shared" ref="V25:W25" si="3">SUM(V14:V23)</f>
        <v>0</v>
      </c>
      <c r="W25" s="27">
        <f t="shared" si="3"/>
        <v>0</v>
      </c>
    </row>
  </sheetData>
  <mergeCells count="3">
    <mergeCell ref="A1:G1"/>
    <mergeCell ref="I1:O1"/>
    <mergeCell ref="Q1:W1"/>
  </mergeCells>
  <conditionalFormatting sqref="A3:G21">
    <cfRule type="expression" dxfId="5" priority="1">
      <formula>ISEVEN(ROW())</formula>
    </cfRule>
  </conditionalFormatting>
  <conditionalFormatting sqref="I3:O12">
    <cfRule type="expression" dxfId="5" priority="2">
      <formula>ISEVEN(ROW())</formula>
    </cfRule>
  </conditionalFormatting>
  <conditionalFormatting sqref="Q3:W23">
    <cfRule type="expression" dxfId="5" priority="3">
      <formula>ISEVEN(ROW())</formula>
    </cfRule>
  </conditionalFormatting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1.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18.13"/>
    <col customWidth="1" min="14" max="14" width="13.5"/>
    <col customWidth="1" min="15" max="15" width="27.25"/>
    <col customWidth="1" min="19" max="19" width="33.88"/>
    <col customWidth="1" min="21" max="21" width="1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384</v>
      </c>
      <c r="B3" s="23">
        <v>1.000020886E9</v>
      </c>
      <c r="C3" s="23" t="s">
        <v>638</v>
      </c>
      <c r="D3" s="24" t="s">
        <v>389</v>
      </c>
      <c r="E3" s="22" t="s">
        <v>639</v>
      </c>
      <c r="F3" s="24">
        <v>0.0172</v>
      </c>
      <c r="G3" s="24"/>
      <c r="I3" s="22" t="s">
        <v>1458</v>
      </c>
      <c r="J3" s="26"/>
      <c r="K3" s="22" t="s">
        <v>525</v>
      </c>
      <c r="L3" s="24" t="s">
        <v>110</v>
      </c>
      <c r="M3" s="22" t="s">
        <v>526</v>
      </c>
      <c r="N3" s="26"/>
      <c r="O3" s="26"/>
      <c r="Q3" s="22" t="s">
        <v>2378</v>
      </c>
      <c r="R3" s="26"/>
      <c r="S3" s="22" t="s">
        <v>2379</v>
      </c>
      <c r="T3" s="24" t="s">
        <v>668</v>
      </c>
      <c r="U3" s="22" t="s">
        <v>669</v>
      </c>
      <c r="V3" s="26"/>
      <c r="W3" s="26"/>
    </row>
    <row r="4">
      <c r="A4" s="22" t="s">
        <v>385</v>
      </c>
      <c r="B4" s="23">
        <v>1.0000488E9</v>
      </c>
      <c r="C4" s="23" t="s">
        <v>1489</v>
      </c>
      <c r="D4" s="24" t="s">
        <v>68</v>
      </c>
      <c r="E4" s="22" t="s">
        <v>1490</v>
      </c>
      <c r="F4" s="24">
        <v>0.0019</v>
      </c>
      <c r="G4" s="24"/>
      <c r="I4" s="22" t="s">
        <v>1459</v>
      </c>
      <c r="J4" s="26"/>
      <c r="K4" s="22" t="s">
        <v>525</v>
      </c>
      <c r="L4" s="24" t="s">
        <v>110</v>
      </c>
      <c r="M4" s="22" t="s">
        <v>526</v>
      </c>
      <c r="N4" s="26"/>
      <c r="O4" s="26"/>
      <c r="Q4" s="22" t="s">
        <v>2052</v>
      </c>
      <c r="R4" s="26"/>
      <c r="S4" s="22" t="s">
        <v>2379</v>
      </c>
      <c r="T4" s="24" t="s">
        <v>668</v>
      </c>
      <c r="U4" s="22" t="s">
        <v>669</v>
      </c>
      <c r="V4" s="26"/>
      <c r="W4" s="26"/>
    </row>
    <row r="5">
      <c r="A5" s="22" t="s">
        <v>2380</v>
      </c>
      <c r="B5" s="23">
        <v>1.000039105E9</v>
      </c>
      <c r="C5" s="23" t="s">
        <v>2340</v>
      </c>
      <c r="D5" s="24" t="s">
        <v>496</v>
      </c>
      <c r="E5" s="22" t="s">
        <v>2341</v>
      </c>
      <c r="F5" s="24">
        <v>0.0647</v>
      </c>
      <c r="G5" s="24"/>
      <c r="I5" s="22" t="s">
        <v>1460</v>
      </c>
      <c r="J5" s="26"/>
      <c r="K5" s="22" t="s">
        <v>525</v>
      </c>
      <c r="L5" s="24" t="s">
        <v>110</v>
      </c>
      <c r="M5" s="22" t="s">
        <v>526</v>
      </c>
      <c r="N5" s="26"/>
      <c r="O5" s="26"/>
      <c r="Q5" s="22" t="s">
        <v>2054</v>
      </c>
      <c r="R5" s="26"/>
      <c r="S5" s="22" t="s">
        <v>2379</v>
      </c>
      <c r="T5" s="24" t="s">
        <v>668</v>
      </c>
      <c r="U5" s="22" t="s">
        <v>669</v>
      </c>
      <c r="V5" s="26"/>
      <c r="W5" s="26"/>
    </row>
    <row r="6">
      <c r="A6" s="22" t="s">
        <v>2381</v>
      </c>
      <c r="B6" s="23">
        <v>1.000039105E9</v>
      </c>
      <c r="C6" s="23" t="s">
        <v>2340</v>
      </c>
      <c r="D6" s="24" t="s">
        <v>496</v>
      </c>
      <c r="E6" s="22" t="s">
        <v>2341</v>
      </c>
      <c r="F6" s="24">
        <v>0.0647</v>
      </c>
      <c r="G6" s="24"/>
      <c r="I6" s="22" t="s">
        <v>1563</v>
      </c>
      <c r="J6" s="26"/>
      <c r="K6" s="22" t="s">
        <v>525</v>
      </c>
      <c r="L6" s="24" t="s">
        <v>110</v>
      </c>
      <c r="M6" s="22" t="s">
        <v>526</v>
      </c>
      <c r="N6" s="26"/>
      <c r="O6" s="26"/>
      <c r="Q6" s="22" t="s">
        <v>2056</v>
      </c>
      <c r="R6" s="26"/>
      <c r="S6" s="22" t="s">
        <v>2379</v>
      </c>
      <c r="T6" s="24" t="s">
        <v>668</v>
      </c>
      <c r="U6" s="22" t="s">
        <v>669</v>
      </c>
      <c r="V6" s="26"/>
      <c r="W6" s="26"/>
    </row>
    <row r="7">
      <c r="A7" s="22" t="s">
        <v>1390</v>
      </c>
      <c r="B7" s="23">
        <v>1.000012862E9</v>
      </c>
      <c r="C7" s="23" t="s">
        <v>125</v>
      </c>
      <c r="D7" s="24" t="s">
        <v>110</v>
      </c>
      <c r="E7" s="22" t="s">
        <v>126</v>
      </c>
      <c r="F7" s="24">
        <v>3.0E-4</v>
      </c>
      <c r="G7" s="24"/>
      <c r="I7" s="22" t="s">
        <v>1566</v>
      </c>
      <c r="J7" s="26"/>
      <c r="K7" s="22" t="s">
        <v>525</v>
      </c>
      <c r="L7" s="24" t="s">
        <v>110</v>
      </c>
      <c r="M7" s="22" t="s">
        <v>526</v>
      </c>
      <c r="N7" s="26"/>
      <c r="O7" s="26"/>
      <c r="Q7" s="22" t="s">
        <v>2058</v>
      </c>
      <c r="R7" s="26"/>
      <c r="S7" s="22" t="s">
        <v>2382</v>
      </c>
      <c r="T7" s="24" t="s">
        <v>422</v>
      </c>
      <c r="U7" s="22" t="s">
        <v>686</v>
      </c>
      <c r="V7" s="26"/>
      <c r="W7" s="26"/>
    </row>
    <row r="8">
      <c r="A8" s="22" t="s">
        <v>1392</v>
      </c>
      <c r="B8" s="23">
        <v>5.010522E8</v>
      </c>
      <c r="C8" s="23" t="s">
        <v>1236</v>
      </c>
      <c r="D8" s="24" t="s">
        <v>110</v>
      </c>
      <c r="E8" s="22" t="s">
        <v>1237</v>
      </c>
      <c r="F8" s="24">
        <v>0.00125</v>
      </c>
      <c r="G8" s="24"/>
      <c r="I8" s="22" t="s">
        <v>1568</v>
      </c>
      <c r="J8" s="26"/>
      <c r="K8" s="22" t="s">
        <v>525</v>
      </c>
      <c r="L8" s="24" t="s">
        <v>110</v>
      </c>
      <c r="M8" s="22" t="s">
        <v>526</v>
      </c>
      <c r="N8" s="26"/>
      <c r="O8" s="26"/>
      <c r="Q8" s="22" t="s">
        <v>2383</v>
      </c>
      <c r="R8" s="26"/>
      <c r="S8" s="22" t="s">
        <v>2379</v>
      </c>
      <c r="T8" s="24" t="s">
        <v>668</v>
      </c>
      <c r="U8" s="22" t="s">
        <v>669</v>
      </c>
      <c r="V8" s="26"/>
      <c r="W8" s="26"/>
    </row>
    <row r="9">
      <c r="A9" s="22" t="s">
        <v>1456</v>
      </c>
      <c r="B9" s="23">
        <v>1.000048785E9</v>
      </c>
      <c r="C9" s="23" t="s">
        <v>2384</v>
      </c>
      <c r="D9" s="24" t="s">
        <v>68</v>
      </c>
      <c r="E9" s="23" t="s">
        <v>2385</v>
      </c>
      <c r="F9" s="24">
        <v>7.0E-4</v>
      </c>
      <c r="G9" s="24"/>
      <c r="I9" s="22" t="s">
        <v>1572</v>
      </c>
      <c r="J9" s="26"/>
      <c r="K9" s="22" t="s">
        <v>525</v>
      </c>
      <c r="L9" s="24" t="s">
        <v>110</v>
      </c>
      <c r="M9" s="22" t="s">
        <v>526</v>
      </c>
      <c r="N9" s="26"/>
      <c r="O9" s="26"/>
      <c r="Q9" s="22" t="s">
        <v>1458</v>
      </c>
      <c r="R9" s="26"/>
      <c r="S9" s="22" t="s">
        <v>525</v>
      </c>
      <c r="T9" s="24" t="s">
        <v>110</v>
      </c>
      <c r="U9" s="22" t="s">
        <v>526</v>
      </c>
      <c r="V9" s="26"/>
      <c r="W9" s="26"/>
    </row>
    <row r="10">
      <c r="A10" s="22" t="s">
        <v>1563</v>
      </c>
      <c r="B10" s="23">
        <v>1.00001341E9</v>
      </c>
      <c r="C10" s="23" t="s">
        <v>2386</v>
      </c>
      <c r="D10" s="24" t="s">
        <v>68</v>
      </c>
      <c r="E10" s="22" t="s">
        <v>2387</v>
      </c>
      <c r="F10" s="24">
        <v>0.0383</v>
      </c>
      <c r="G10" s="24"/>
      <c r="I10" s="22" t="s">
        <v>1573</v>
      </c>
      <c r="J10" s="26"/>
      <c r="K10" s="22" t="s">
        <v>525</v>
      </c>
      <c r="L10" s="24" t="s">
        <v>110</v>
      </c>
      <c r="M10" s="22" t="s">
        <v>526</v>
      </c>
      <c r="N10" s="26"/>
      <c r="O10" s="26"/>
      <c r="Q10" s="22" t="s">
        <v>1459</v>
      </c>
      <c r="R10" s="26"/>
      <c r="S10" s="22" t="s">
        <v>525</v>
      </c>
      <c r="T10" s="24" t="s">
        <v>110</v>
      </c>
      <c r="U10" s="22" t="s">
        <v>526</v>
      </c>
      <c r="V10" s="26"/>
      <c r="W10" s="26"/>
    </row>
    <row r="11">
      <c r="A11" s="22" t="s">
        <v>1568</v>
      </c>
      <c r="B11" s="23">
        <v>5.010611E8</v>
      </c>
      <c r="C11" s="23" t="s">
        <v>807</v>
      </c>
      <c r="D11" s="24" t="s">
        <v>68</v>
      </c>
      <c r="E11" s="22" t="s">
        <v>808</v>
      </c>
      <c r="F11" s="24">
        <v>8.0E-4</v>
      </c>
      <c r="G11" s="24"/>
      <c r="I11" s="22" t="s">
        <v>1576</v>
      </c>
      <c r="J11" s="26"/>
      <c r="K11" s="22" t="s">
        <v>525</v>
      </c>
      <c r="L11" s="24" t="s">
        <v>110</v>
      </c>
      <c r="M11" s="22" t="s">
        <v>526</v>
      </c>
      <c r="N11" s="26"/>
      <c r="O11" s="26"/>
      <c r="Q11" s="22" t="s">
        <v>1460</v>
      </c>
      <c r="R11" s="26"/>
      <c r="S11" s="22" t="s">
        <v>525</v>
      </c>
      <c r="T11" s="24" t="s">
        <v>110</v>
      </c>
      <c r="U11" s="22" t="s">
        <v>526</v>
      </c>
      <c r="V11" s="26"/>
      <c r="W11" s="26"/>
    </row>
    <row r="12">
      <c r="A12" s="22" t="s">
        <v>1573</v>
      </c>
      <c r="B12" s="23">
        <v>5.0105347E8</v>
      </c>
      <c r="C12" s="23" t="s">
        <v>2388</v>
      </c>
      <c r="D12" s="24" t="s">
        <v>110</v>
      </c>
      <c r="E12" s="22" t="s">
        <v>2389</v>
      </c>
      <c r="F12" s="24">
        <v>8.8E-4</v>
      </c>
      <c r="G12" s="24"/>
      <c r="I12" s="22" t="s">
        <v>1965</v>
      </c>
      <c r="J12" s="26"/>
      <c r="K12" s="22" t="s">
        <v>525</v>
      </c>
      <c r="L12" s="24" t="s">
        <v>110</v>
      </c>
      <c r="M12" s="22" t="s">
        <v>526</v>
      </c>
      <c r="N12" s="26"/>
      <c r="O12" s="26"/>
      <c r="Q12" s="22" t="s">
        <v>1563</v>
      </c>
      <c r="R12" s="26"/>
      <c r="S12" s="22" t="s">
        <v>525</v>
      </c>
      <c r="T12" s="24" t="s">
        <v>110</v>
      </c>
      <c r="U12" s="22" t="s">
        <v>526</v>
      </c>
      <c r="V12" s="26"/>
      <c r="W12" s="26"/>
    </row>
    <row r="13">
      <c r="A13" s="22" t="s">
        <v>2390</v>
      </c>
      <c r="B13" s="23">
        <v>1.000013337E9</v>
      </c>
      <c r="C13" s="23" t="s">
        <v>1292</v>
      </c>
      <c r="D13" s="24" t="s">
        <v>101</v>
      </c>
      <c r="E13" s="22" t="s">
        <v>1293</v>
      </c>
      <c r="F13" s="24">
        <v>0.0184</v>
      </c>
      <c r="G13" s="24"/>
      <c r="I13" s="22" t="s">
        <v>1966</v>
      </c>
      <c r="J13" s="26"/>
      <c r="K13" s="22" t="s">
        <v>525</v>
      </c>
      <c r="L13" s="24" t="s">
        <v>110</v>
      </c>
      <c r="M13" s="22" t="s">
        <v>526</v>
      </c>
      <c r="N13" s="26"/>
      <c r="O13" s="26"/>
      <c r="Q13" s="22" t="s">
        <v>1566</v>
      </c>
      <c r="R13" s="26"/>
      <c r="S13" s="22" t="s">
        <v>525</v>
      </c>
      <c r="T13" s="24" t="s">
        <v>110</v>
      </c>
      <c r="U13" s="22" t="s">
        <v>526</v>
      </c>
      <c r="V13" s="26"/>
      <c r="W13" s="26"/>
    </row>
    <row r="14">
      <c r="A14" s="22" t="s">
        <v>2391</v>
      </c>
      <c r="B14" s="23">
        <v>1.000019893E9</v>
      </c>
      <c r="C14" s="23" t="s">
        <v>2392</v>
      </c>
      <c r="D14" s="24" t="s">
        <v>876</v>
      </c>
      <c r="E14" s="22" t="s">
        <v>2393</v>
      </c>
      <c r="F14" s="24">
        <v>0.2</v>
      </c>
      <c r="G14" s="24"/>
      <c r="I14" s="22" t="s">
        <v>1967</v>
      </c>
      <c r="J14" s="26"/>
      <c r="K14" s="22" t="s">
        <v>525</v>
      </c>
      <c r="L14" s="24" t="s">
        <v>110</v>
      </c>
      <c r="M14" s="22" t="s">
        <v>526</v>
      </c>
      <c r="N14" s="26"/>
      <c r="O14" s="26"/>
      <c r="Q14" s="22" t="s">
        <v>1568</v>
      </c>
      <c r="R14" s="26"/>
      <c r="S14" s="22" t="s">
        <v>525</v>
      </c>
      <c r="T14" s="24" t="s">
        <v>110</v>
      </c>
      <c r="U14" s="22" t="s">
        <v>526</v>
      </c>
      <c r="V14" s="26"/>
      <c r="W14" s="26"/>
    </row>
    <row r="15">
      <c r="A15" s="22" t="s">
        <v>2394</v>
      </c>
      <c r="B15" s="23">
        <v>1.000048816E9</v>
      </c>
      <c r="C15" s="23" t="s">
        <v>2395</v>
      </c>
      <c r="D15" s="24" t="s">
        <v>496</v>
      </c>
      <c r="E15" s="22" t="s">
        <v>2396</v>
      </c>
      <c r="F15" s="24">
        <v>0.053</v>
      </c>
      <c r="G15" s="24"/>
      <c r="I15" s="22" t="s">
        <v>1968</v>
      </c>
      <c r="J15" s="26"/>
      <c r="K15" s="22" t="s">
        <v>525</v>
      </c>
      <c r="L15" s="24" t="s">
        <v>110</v>
      </c>
      <c r="M15" s="22" t="s">
        <v>526</v>
      </c>
      <c r="N15" s="26"/>
      <c r="O15" s="26"/>
      <c r="Q15" s="22" t="s">
        <v>1572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</row>
    <row r="16">
      <c r="I16" s="22" t="s">
        <v>1969</v>
      </c>
      <c r="J16" s="26"/>
      <c r="K16" s="22" t="s">
        <v>525</v>
      </c>
      <c r="L16" s="24" t="s">
        <v>110</v>
      </c>
      <c r="M16" s="22" t="s">
        <v>526</v>
      </c>
      <c r="N16" s="26"/>
      <c r="O16" s="26"/>
      <c r="Q16" s="22" t="s">
        <v>1573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</row>
    <row r="17">
      <c r="E17" s="21" t="s">
        <v>65</v>
      </c>
      <c r="F17" s="27">
        <f t="shared" ref="F17:G17" si="1">SUM(F3:F15)</f>
        <v>0.46213</v>
      </c>
      <c r="G17" s="27">
        <f t="shared" si="1"/>
        <v>0</v>
      </c>
      <c r="I17" s="22" t="s">
        <v>1972</v>
      </c>
      <c r="J17" s="26"/>
      <c r="K17" s="22" t="s">
        <v>525</v>
      </c>
      <c r="L17" s="24" t="s">
        <v>110</v>
      </c>
      <c r="M17" s="22" t="s">
        <v>526</v>
      </c>
      <c r="N17" s="26"/>
      <c r="O17" s="26"/>
      <c r="Q17" s="22" t="s">
        <v>1576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</row>
    <row r="18">
      <c r="I18" s="22" t="s">
        <v>1580</v>
      </c>
      <c r="J18" s="26"/>
      <c r="K18" s="22" t="s">
        <v>525</v>
      </c>
      <c r="L18" s="24" t="s">
        <v>110</v>
      </c>
      <c r="M18" s="22" t="s">
        <v>526</v>
      </c>
      <c r="N18" s="26"/>
      <c r="O18" s="26"/>
      <c r="Q18" s="22" t="s">
        <v>1965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</row>
    <row r="19">
      <c r="I19" s="22" t="s">
        <v>1585</v>
      </c>
      <c r="J19" s="26"/>
      <c r="K19" s="22" t="s">
        <v>525</v>
      </c>
      <c r="L19" s="24" t="s">
        <v>110</v>
      </c>
      <c r="M19" s="22" t="s">
        <v>526</v>
      </c>
      <c r="N19" s="26"/>
      <c r="O19" s="26"/>
      <c r="Q19" s="22" t="s">
        <v>1966</v>
      </c>
      <c r="R19" s="26"/>
      <c r="S19" s="22" t="s">
        <v>525</v>
      </c>
      <c r="T19" s="24" t="s">
        <v>110</v>
      </c>
      <c r="U19" s="22" t="s">
        <v>526</v>
      </c>
      <c r="V19" s="26"/>
      <c r="W19" s="26"/>
    </row>
    <row r="20">
      <c r="I20" s="22" t="s">
        <v>1251</v>
      </c>
      <c r="J20" s="26"/>
      <c r="K20" s="22" t="s">
        <v>525</v>
      </c>
      <c r="L20" s="24" t="s">
        <v>110</v>
      </c>
      <c r="M20" s="22" t="s">
        <v>526</v>
      </c>
      <c r="N20" s="26"/>
      <c r="O20" s="26"/>
      <c r="Q20" s="22" t="s">
        <v>1967</v>
      </c>
      <c r="R20" s="26"/>
      <c r="S20" s="22" t="s">
        <v>525</v>
      </c>
      <c r="T20" s="24" t="s">
        <v>110</v>
      </c>
      <c r="U20" s="22" t="s">
        <v>526</v>
      </c>
      <c r="V20" s="26"/>
      <c r="W20" s="26"/>
    </row>
    <row r="21">
      <c r="I21" s="22" t="s">
        <v>1059</v>
      </c>
      <c r="J21" s="26"/>
      <c r="K21" s="22" t="s">
        <v>525</v>
      </c>
      <c r="L21" s="24" t="s">
        <v>110</v>
      </c>
      <c r="M21" s="22" t="s">
        <v>526</v>
      </c>
      <c r="N21" s="26"/>
      <c r="O21" s="26"/>
      <c r="Q21" s="22" t="s">
        <v>1968</v>
      </c>
      <c r="R21" s="26"/>
      <c r="S21" s="22" t="s">
        <v>525</v>
      </c>
      <c r="T21" s="24" t="s">
        <v>110</v>
      </c>
      <c r="U21" s="22" t="s">
        <v>526</v>
      </c>
      <c r="V21" s="26"/>
      <c r="W21" s="26"/>
    </row>
    <row r="22">
      <c r="I22" s="22" t="s">
        <v>1253</v>
      </c>
      <c r="J22" s="26"/>
      <c r="K22" s="22" t="s">
        <v>525</v>
      </c>
      <c r="L22" s="24" t="s">
        <v>110</v>
      </c>
      <c r="M22" s="22" t="s">
        <v>526</v>
      </c>
      <c r="N22" s="26"/>
      <c r="O22" s="26"/>
      <c r="Q22" s="22" t="s">
        <v>1969</v>
      </c>
      <c r="R22" s="26"/>
      <c r="S22" s="22" t="s">
        <v>525</v>
      </c>
      <c r="T22" s="24" t="s">
        <v>110</v>
      </c>
      <c r="U22" s="22" t="s">
        <v>526</v>
      </c>
      <c r="V22" s="26"/>
      <c r="W22" s="26"/>
    </row>
    <row r="23">
      <c r="I23" s="22" t="s">
        <v>1393</v>
      </c>
      <c r="J23" s="26"/>
      <c r="K23" s="22" t="s">
        <v>525</v>
      </c>
      <c r="L23" s="24" t="s">
        <v>110</v>
      </c>
      <c r="M23" s="22" t="s">
        <v>526</v>
      </c>
      <c r="N23" s="26"/>
      <c r="O23" s="26"/>
      <c r="Q23" s="22" t="s">
        <v>1972</v>
      </c>
      <c r="R23" s="26"/>
      <c r="S23" s="22" t="s">
        <v>525</v>
      </c>
      <c r="T23" s="24" t="s">
        <v>110</v>
      </c>
      <c r="U23" s="22" t="s">
        <v>526</v>
      </c>
      <c r="V23" s="26"/>
      <c r="W23" s="26"/>
    </row>
    <row r="24">
      <c r="I24" s="22" t="s">
        <v>1397</v>
      </c>
      <c r="J24" s="26"/>
      <c r="K24" s="22" t="s">
        <v>525</v>
      </c>
      <c r="L24" s="24" t="s">
        <v>110</v>
      </c>
      <c r="M24" s="22" t="s">
        <v>526</v>
      </c>
      <c r="N24" s="26"/>
      <c r="O24" s="26"/>
      <c r="Q24" s="22" t="s">
        <v>1580</v>
      </c>
      <c r="R24" s="26"/>
      <c r="S24" s="22" t="s">
        <v>525</v>
      </c>
      <c r="T24" s="24" t="s">
        <v>110</v>
      </c>
      <c r="U24" s="22" t="s">
        <v>526</v>
      </c>
      <c r="V24" s="26"/>
      <c r="W24" s="26"/>
    </row>
    <row r="25">
      <c r="I25" s="22" t="s">
        <v>1400</v>
      </c>
      <c r="J25" s="26"/>
      <c r="K25" s="22" t="s">
        <v>525</v>
      </c>
      <c r="L25" s="24" t="s">
        <v>110</v>
      </c>
      <c r="M25" s="22" t="s">
        <v>526</v>
      </c>
      <c r="N25" s="26"/>
      <c r="O25" s="26"/>
      <c r="Q25" s="22" t="s">
        <v>1585</v>
      </c>
      <c r="R25" s="26"/>
      <c r="S25" s="22" t="s">
        <v>525</v>
      </c>
      <c r="T25" s="24" t="s">
        <v>110</v>
      </c>
      <c r="U25" s="22" t="s">
        <v>526</v>
      </c>
      <c r="V25" s="26"/>
      <c r="W25" s="26"/>
    </row>
    <row r="26">
      <c r="I26" s="22" t="s">
        <v>1405</v>
      </c>
      <c r="J26" s="26"/>
      <c r="K26" s="22" t="s">
        <v>525</v>
      </c>
      <c r="L26" s="24" t="s">
        <v>110</v>
      </c>
      <c r="M26" s="22" t="s">
        <v>526</v>
      </c>
      <c r="N26" s="26"/>
      <c r="O26" s="26"/>
      <c r="Q26" s="22" t="s">
        <v>1868</v>
      </c>
      <c r="R26" s="26"/>
      <c r="S26" s="22" t="s">
        <v>525</v>
      </c>
      <c r="T26" s="24" t="s">
        <v>110</v>
      </c>
      <c r="U26" s="22" t="s">
        <v>526</v>
      </c>
      <c r="V26" s="26"/>
      <c r="W26" s="26"/>
    </row>
    <row r="27">
      <c r="I27" s="22" t="s">
        <v>1408</v>
      </c>
      <c r="J27" s="26"/>
      <c r="K27" s="22" t="s">
        <v>525</v>
      </c>
      <c r="L27" s="24" t="s">
        <v>110</v>
      </c>
      <c r="M27" s="22" t="s">
        <v>526</v>
      </c>
      <c r="N27" s="26"/>
      <c r="O27" s="26"/>
      <c r="Q27" s="22" t="s">
        <v>1869</v>
      </c>
      <c r="R27" s="26"/>
      <c r="S27" s="22" t="s">
        <v>525</v>
      </c>
      <c r="T27" s="24" t="s">
        <v>110</v>
      </c>
      <c r="U27" s="22" t="s">
        <v>526</v>
      </c>
      <c r="V27" s="26"/>
      <c r="W27" s="26"/>
    </row>
    <row r="28">
      <c r="I28" s="22" t="s">
        <v>1258</v>
      </c>
      <c r="J28" s="26"/>
      <c r="K28" s="22" t="s">
        <v>525</v>
      </c>
      <c r="L28" s="24" t="s">
        <v>110</v>
      </c>
      <c r="M28" s="22" t="s">
        <v>526</v>
      </c>
      <c r="N28" s="26"/>
      <c r="O28" s="26"/>
      <c r="Q28" s="22" t="s">
        <v>1870</v>
      </c>
      <c r="R28" s="26"/>
      <c r="S28" s="22" t="s">
        <v>525</v>
      </c>
      <c r="T28" s="24" t="s">
        <v>110</v>
      </c>
      <c r="U28" s="22" t="s">
        <v>526</v>
      </c>
      <c r="V28" s="26"/>
      <c r="W28" s="26"/>
    </row>
    <row r="29">
      <c r="I29" s="22" t="s">
        <v>1262</v>
      </c>
      <c r="J29" s="26"/>
      <c r="K29" s="22" t="s">
        <v>525</v>
      </c>
      <c r="L29" s="24" t="s">
        <v>110</v>
      </c>
      <c r="M29" s="22" t="s">
        <v>526</v>
      </c>
      <c r="N29" s="26"/>
      <c r="O29" s="26"/>
      <c r="Q29" s="22" t="s">
        <v>1871</v>
      </c>
      <c r="R29" s="26"/>
      <c r="S29" s="22" t="s">
        <v>525</v>
      </c>
      <c r="T29" s="24" t="s">
        <v>110</v>
      </c>
      <c r="U29" s="22" t="s">
        <v>526</v>
      </c>
      <c r="V29" s="26"/>
      <c r="W29" s="26"/>
    </row>
    <row r="30">
      <c r="I30" s="22" t="s">
        <v>1264</v>
      </c>
      <c r="J30" s="26"/>
      <c r="K30" s="22" t="s">
        <v>525</v>
      </c>
      <c r="L30" s="24" t="s">
        <v>110</v>
      </c>
      <c r="M30" s="22" t="s">
        <v>526</v>
      </c>
      <c r="N30" s="26"/>
      <c r="O30" s="26"/>
      <c r="Q30" s="22" t="s">
        <v>1063</v>
      </c>
      <c r="R30" s="26"/>
      <c r="S30" s="22" t="s">
        <v>525</v>
      </c>
      <c r="T30" s="24" t="s">
        <v>110</v>
      </c>
      <c r="U30" s="22" t="s">
        <v>526</v>
      </c>
      <c r="V30" s="26"/>
      <c r="W30" s="26"/>
    </row>
    <row r="31">
      <c r="I31" s="22" t="s">
        <v>1725</v>
      </c>
      <c r="J31" s="26"/>
      <c r="K31" s="22" t="s">
        <v>525</v>
      </c>
      <c r="L31" s="24" t="s">
        <v>110</v>
      </c>
      <c r="M31" s="22" t="s">
        <v>526</v>
      </c>
      <c r="N31" s="26"/>
      <c r="O31" s="26"/>
      <c r="Q31" s="22" t="s">
        <v>1067</v>
      </c>
      <c r="R31" s="26"/>
      <c r="S31" s="22" t="s">
        <v>525</v>
      </c>
      <c r="T31" s="24" t="s">
        <v>110</v>
      </c>
      <c r="U31" s="22" t="s">
        <v>526</v>
      </c>
      <c r="V31" s="26"/>
      <c r="W31" s="26"/>
    </row>
    <row r="32">
      <c r="I32" s="22" t="s">
        <v>1726</v>
      </c>
      <c r="J32" s="26"/>
      <c r="K32" s="22" t="s">
        <v>525</v>
      </c>
      <c r="L32" s="24" t="s">
        <v>110</v>
      </c>
      <c r="M32" s="22" t="s">
        <v>526</v>
      </c>
      <c r="N32" s="26"/>
      <c r="O32" s="26"/>
      <c r="Q32" s="22" t="s">
        <v>1069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</row>
    <row r="33">
      <c r="I33" s="22" t="s">
        <v>1730</v>
      </c>
      <c r="J33" s="26"/>
      <c r="K33" s="22" t="s">
        <v>525</v>
      </c>
      <c r="L33" s="24" t="s">
        <v>110</v>
      </c>
      <c r="M33" s="22" t="s">
        <v>526</v>
      </c>
      <c r="N33" s="26"/>
      <c r="O33" s="26"/>
      <c r="Q33" s="22" t="s">
        <v>1873</v>
      </c>
      <c r="R33" s="26"/>
      <c r="S33" s="22" t="s">
        <v>2397</v>
      </c>
      <c r="T33" s="24" t="s">
        <v>68</v>
      </c>
      <c r="U33" s="22" t="s">
        <v>631</v>
      </c>
      <c r="V33" s="26"/>
      <c r="W33" s="26"/>
    </row>
    <row r="34">
      <c r="I34" s="22" t="s">
        <v>1703</v>
      </c>
      <c r="J34" s="26"/>
      <c r="K34" s="22" t="s">
        <v>525</v>
      </c>
      <c r="L34" s="24" t="s">
        <v>110</v>
      </c>
      <c r="M34" s="22" t="s">
        <v>526</v>
      </c>
      <c r="N34" s="26"/>
      <c r="O34" s="26"/>
      <c r="Q34" s="22" t="s">
        <v>1874</v>
      </c>
      <c r="R34" s="26"/>
      <c r="S34" s="22" t="s">
        <v>2397</v>
      </c>
      <c r="T34" s="24" t="s">
        <v>68</v>
      </c>
      <c r="U34" s="22" t="s">
        <v>631</v>
      </c>
      <c r="V34" s="26"/>
      <c r="W34" s="26"/>
    </row>
    <row r="35">
      <c r="I35" s="22" t="s">
        <v>1706</v>
      </c>
      <c r="J35" s="26"/>
      <c r="K35" s="22" t="s">
        <v>525</v>
      </c>
      <c r="L35" s="24" t="s">
        <v>110</v>
      </c>
      <c r="M35" s="22" t="s">
        <v>526</v>
      </c>
      <c r="N35" s="26"/>
      <c r="O35" s="26"/>
      <c r="Q35" s="22" t="s">
        <v>1266</v>
      </c>
      <c r="R35" s="26"/>
      <c r="S35" s="22" t="s">
        <v>2397</v>
      </c>
      <c r="T35" s="24" t="s">
        <v>68</v>
      </c>
      <c r="U35" s="22" t="s">
        <v>631</v>
      </c>
      <c r="V35" s="26"/>
      <c r="W35" s="26"/>
    </row>
    <row r="36">
      <c r="I36" s="22" t="s">
        <v>1741</v>
      </c>
      <c r="J36" s="26"/>
      <c r="K36" s="22" t="s">
        <v>525</v>
      </c>
      <c r="L36" s="24" t="s">
        <v>110</v>
      </c>
      <c r="M36" s="22" t="s">
        <v>526</v>
      </c>
      <c r="N36" s="26"/>
      <c r="O36" s="26"/>
      <c r="Q36" s="22" t="s">
        <v>1546</v>
      </c>
      <c r="R36" s="26"/>
      <c r="S36" s="22" t="s">
        <v>2397</v>
      </c>
      <c r="T36" s="24" t="s">
        <v>68</v>
      </c>
      <c r="U36" s="22" t="s">
        <v>631</v>
      </c>
      <c r="V36" s="26"/>
      <c r="W36" s="26"/>
    </row>
    <row r="37">
      <c r="I37" s="22" t="s">
        <v>1745</v>
      </c>
      <c r="J37" s="26"/>
      <c r="K37" s="22" t="s">
        <v>525</v>
      </c>
      <c r="L37" s="24" t="s">
        <v>110</v>
      </c>
      <c r="M37" s="22" t="s">
        <v>526</v>
      </c>
      <c r="N37" s="26"/>
      <c r="O37" s="26"/>
      <c r="Q37" s="22" t="s">
        <v>1548</v>
      </c>
      <c r="R37" s="26"/>
      <c r="S37" s="22" t="s">
        <v>2397</v>
      </c>
      <c r="T37" s="24" t="s">
        <v>68</v>
      </c>
      <c r="U37" s="22" t="s">
        <v>631</v>
      </c>
      <c r="V37" s="26"/>
      <c r="W37" s="26"/>
    </row>
    <row r="38">
      <c r="I38" s="22" t="s">
        <v>1710</v>
      </c>
      <c r="J38" s="26"/>
      <c r="K38" s="22" t="s">
        <v>525</v>
      </c>
      <c r="L38" s="24" t="s">
        <v>110</v>
      </c>
      <c r="M38" s="22" t="s">
        <v>526</v>
      </c>
      <c r="N38" s="26"/>
      <c r="O38" s="26"/>
      <c r="Q38" s="22" t="s">
        <v>1071</v>
      </c>
      <c r="R38" s="26"/>
      <c r="S38" s="22" t="s">
        <v>2397</v>
      </c>
      <c r="T38" s="24" t="s">
        <v>68</v>
      </c>
      <c r="U38" s="22" t="s">
        <v>631</v>
      </c>
      <c r="V38" s="26"/>
      <c r="W38" s="26"/>
    </row>
    <row r="39">
      <c r="I39" s="22" t="s">
        <v>1747</v>
      </c>
      <c r="J39" s="26"/>
      <c r="K39" s="22" t="s">
        <v>525</v>
      </c>
      <c r="L39" s="24" t="s">
        <v>110</v>
      </c>
      <c r="M39" s="22" t="s">
        <v>526</v>
      </c>
      <c r="N39" s="26"/>
      <c r="O39" s="26"/>
      <c r="Q39" s="22" t="s">
        <v>1553</v>
      </c>
      <c r="R39" s="26"/>
      <c r="S39" s="22" t="s">
        <v>2397</v>
      </c>
      <c r="T39" s="24" t="s">
        <v>68</v>
      </c>
      <c r="U39" s="22" t="s">
        <v>631</v>
      </c>
      <c r="V39" s="26"/>
      <c r="W39" s="26"/>
    </row>
    <row r="40">
      <c r="I40" s="22" t="s">
        <v>1748</v>
      </c>
      <c r="J40" s="26"/>
      <c r="K40" s="22" t="s">
        <v>525</v>
      </c>
      <c r="L40" s="24" t="s">
        <v>110</v>
      </c>
      <c r="M40" s="22" t="s">
        <v>526</v>
      </c>
      <c r="N40" s="26"/>
      <c r="O40" s="26"/>
      <c r="Q40" s="22" t="s">
        <v>1875</v>
      </c>
      <c r="R40" s="26"/>
      <c r="S40" s="22" t="s">
        <v>2397</v>
      </c>
      <c r="T40" s="24" t="s">
        <v>68</v>
      </c>
      <c r="U40" s="22" t="s">
        <v>631</v>
      </c>
      <c r="V40" s="26"/>
      <c r="W40" s="26"/>
    </row>
    <row r="41">
      <c r="I41" s="22" t="s">
        <v>1861</v>
      </c>
      <c r="J41" s="26"/>
      <c r="K41" s="22" t="s">
        <v>525</v>
      </c>
      <c r="L41" s="24" t="s">
        <v>110</v>
      </c>
      <c r="M41" s="22" t="s">
        <v>526</v>
      </c>
      <c r="N41" s="26"/>
      <c r="O41" s="26"/>
      <c r="Q41" s="22" t="s">
        <v>1876</v>
      </c>
      <c r="R41" s="26"/>
      <c r="S41" s="22" t="s">
        <v>2397</v>
      </c>
      <c r="T41" s="24" t="s">
        <v>68</v>
      </c>
      <c r="U41" s="22" t="s">
        <v>631</v>
      </c>
      <c r="V41" s="26"/>
      <c r="W41" s="26"/>
    </row>
    <row r="42">
      <c r="I42" s="22" t="s">
        <v>1862</v>
      </c>
      <c r="J42" s="26"/>
      <c r="K42" s="22" t="s">
        <v>525</v>
      </c>
      <c r="L42" s="24" t="s">
        <v>110</v>
      </c>
      <c r="M42" s="22" t="s">
        <v>526</v>
      </c>
      <c r="N42" s="26"/>
      <c r="O42" s="26"/>
      <c r="Q42" s="22" t="s">
        <v>1877</v>
      </c>
      <c r="R42" s="26"/>
      <c r="S42" s="22" t="s">
        <v>2397</v>
      </c>
      <c r="T42" s="24" t="s">
        <v>68</v>
      </c>
      <c r="U42" s="22" t="s">
        <v>631</v>
      </c>
      <c r="V42" s="26"/>
      <c r="W42" s="26"/>
    </row>
    <row r="43">
      <c r="I43" s="22" t="s">
        <v>1863</v>
      </c>
      <c r="J43" s="26"/>
      <c r="K43" s="22" t="s">
        <v>525</v>
      </c>
      <c r="L43" s="24" t="s">
        <v>110</v>
      </c>
      <c r="M43" s="22" t="s">
        <v>526</v>
      </c>
      <c r="N43" s="26"/>
      <c r="O43" s="26"/>
      <c r="Q43" s="22" t="s">
        <v>1878</v>
      </c>
      <c r="R43" s="26"/>
      <c r="S43" s="22" t="s">
        <v>2397</v>
      </c>
      <c r="T43" s="24" t="s">
        <v>68</v>
      </c>
      <c r="U43" s="22" t="s">
        <v>631</v>
      </c>
      <c r="V43" s="26"/>
      <c r="W43" s="26"/>
    </row>
    <row r="44">
      <c r="I44" s="22" t="s">
        <v>1864</v>
      </c>
      <c r="J44" s="26"/>
      <c r="K44" s="22" t="s">
        <v>525</v>
      </c>
      <c r="L44" s="24" t="s">
        <v>110</v>
      </c>
      <c r="M44" s="22" t="s">
        <v>526</v>
      </c>
      <c r="N44" s="26"/>
      <c r="O44" s="26"/>
      <c r="Q44" s="22" t="s">
        <v>1879</v>
      </c>
      <c r="R44" s="26"/>
      <c r="S44" s="22" t="s">
        <v>2397</v>
      </c>
      <c r="T44" s="24" t="s">
        <v>68</v>
      </c>
      <c r="U44" s="22" t="s">
        <v>631</v>
      </c>
      <c r="V44" s="26"/>
      <c r="W44" s="26"/>
    </row>
    <row r="45">
      <c r="I45" s="22" t="s">
        <v>1865</v>
      </c>
      <c r="J45" s="26"/>
      <c r="K45" s="22" t="s">
        <v>525</v>
      </c>
      <c r="L45" s="24" t="s">
        <v>110</v>
      </c>
      <c r="M45" s="22" t="s">
        <v>526</v>
      </c>
      <c r="N45" s="26"/>
      <c r="O45" s="26"/>
      <c r="Q45" s="22" t="s">
        <v>124</v>
      </c>
      <c r="R45" s="26"/>
      <c r="S45" s="22" t="s">
        <v>2397</v>
      </c>
      <c r="T45" s="24" t="s">
        <v>68</v>
      </c>
      <c r="U45" s="22" t="s">
        <v>631</v>
      </c>
      <c r="V45" s="26"/>
      <c r="W45" s="26"/>
    </row>
    <row r="46">
      <c r="I46" s="22" t="s">
        <v>1866</v>
      </c>
      <c r="J46" s="26"/>
      <c r="K46" s="22" t="s">
        <v>525</v>
      </c>
      <c r="L46" s="24" t="s">
        <v>110</v>
      </c>
      <c r="M46" s="22" t="s">
        <v>526</v>
      </c>
      <c r="N46" s="26"/>
      <c r="O46" s="26"/>
      <c r="Q46" s="22" t="s">
        <v>2018</v>
      </c>
      <c r="R46" s="26"/>
      <c r="S46" s="22" t="s">
        <v>2397</v>
      </c>
      <c r="T46" s="24" t="s">
        <v>68</v>
      </c>
      <c r="U46" s="22" t="s">
        <v>631</v>
      </c>
      <c r="V46" s="26"/>
      <c r="W46" s="26"/>
    </row>
    <row r="47">
      <c r="I47" s="22" t="s">
        <v>1867</v>
      </c>
      <c r="J47" s="26"/>
      <c r="K47" s="22" t="s">
        <v>525</v>
      </c>
      <c r="L47" s="24" t="s">
        <v>110</v>
      </c>
      <c r="M47" s="22" t="s">
        <v>526</v>
      </c>
      <c r="N47" s="26"/>
      <c r="O47" s="26"/>
      <c r="Q47" s="22" t="s">
        <v>1711</v>
      </c>
      <c r="R47" s="26"/>
      <c r="S47" s="22" t="s">
        <v>2397</v>
      </c>
      <c r="T47" s="24" t="s">
        <v>68</v>
      </c>
      <c r="U47" s="22" t="s">
        <v>631</v>
      </c>
      <c r="V47" s="26"/>
      <c r="W47" s="26"/>
    </row>
    <row r="48">
      <c r="I48" s="22" t="s">
        <v>1868</v>
      </c>
      <c r="J48" s="26"/>
      <c r="K48" s="22" t="s">
        <v>525</v>
      </c>
      <c r="L48" s="24" t="s">
        <v>110</v>
      </c>
      <c r="M48" s="22" t="s">
        <v>526</v>
      </c>
      <c r="N48" s="26"/>
      <c r="O48" s="26"/>
      <c r="Q48" s="22" t="s">
        <v>1271</v>
      </c>
      <c r="R48" s="26"/>
      <c r="S48" s="22" t="s">
        <v>2397</v>
      </c>
      <c r="T48" s="24" t="s">
        <v>68</v>
      </c>
      <c r="U48" s="22" t="s">
        <v>631</v>
      </c>
      <c r="V48" s="26"/>
      <c r="W48" s="26"/>
    </row>
    <row r="49">
      <c r="I49" s="22" t="s">
        <v>1869</v>
      </c>
      <c r="J49" s="26"/>
      <c r="K49" s="22" t="s">
        <v>525</v>
      </c>
      <c r="L49" s="24" t="s">
        <v>110</v>
      </c>
      <c r="M49" s="22" t="s">
        <v>526</v>
      </c>
      <c r="N49" s="26"/>
      <c r="O49" s="26"/>
      <c r="Q49" s="22" t="s">
        <v>2062</v>
      </c>
      <c r="R49" s="26"/>
      <c r="S49" s="22" t="s">
        <v>2398</v>
      </c>
      <c r="T49" s="24" t="s">
        <v>68</v>
      </c>
      <c r="U49" s="22" t="s">
        <v>2399</v>
      </c>
      <c r="V49" s="26"/>
      <c r="W49" s="26"/>
    </row>
    <row r="50">
      <c r="I50" s="22" t="s">
        <v>1870</v>
      </c>
      <c r="J50" s="26"/>
      <c r="K50" s="22" t="s">
        <v>525</v>
      </c>
      <c r="L50" s="24" t="s">
        <v>110</v>
      </c>
      <c r="M50" s="22" t="s">
        <v>526</v>
      </c>
      <c r="N50" s="26"/>
      <c r="O50" s="26"/>
      <c r="Q50" s="22" t="s">
        <v>2067</v>
      </c>
      <c r="R50" s="26"/>
      <c r="S50" s="22" t="s">
        <v>2400</v>
      </c>
      <c r="T50" s="24" t="s">
        <v>68</v>
      </c>
      <c r="U50" s="22" t="s">
        <v>2399</v>
      </c>
      <c r="V50" s="26"/>
      <c r="W50" s="26"/>
    </row>
    <row r="51">
      <c r="I51" s="22" t="s">
        <v>1871</v>
      </c>
      <c r="J51" s="26"/>
      <c r="K51" s="22" t="s">
        <v>525</v>
      </c>
      <c r="L51" s="24" t="s">
        <v>110</v>
      </c>
      <c r="M51" s="22" t="s">
        <v>526</v>
      </c>
      <c r="N51" s="26"/>
      <c r="O51" s="26"/>
      <c r="Q51" s="22" t="s">
        <v>2071</v>
      </c>
      <c r="R51" s="26"/>
      <c r="S51" s="22" t="s">
        <v>2400</v>
      </c>
      <c r="T51" s="24" t="s">
        <v>68</v>
      </c>
      <c r="U51" s="22" t="s">
        <v>2399</v>
      </c>
      <c r="V51" s="26"/>
      <c r="W51" s="26"/>
    </row>
    <row r="52">
      <c r="I52" s="22" t="s">
        <v>1063</v>
      </c>
      <c r="J52" s="26"/>
      <c r="K52" s="22" t="s">
        <v>525</v>
      </c>
      <c r="L52" s="24" t="s">
        <v>110</v>
      </c>
      <c r="M52" s="22" t="s">
        <v>526</v>
      </c>
      <c r="N52" s="26"/>
      <c r="O52" s="26"/>
      <c r="Q52" s="22" t="s">
        <v>2075</v>
      </c>
      <c r="R52" s="26"/>
      <c r="S52" s="22" t="s">
        <v>2400</v>
      </c>
      <c r="T52" s="24" t="s">
        <v>68</v>
      </c>
      <c r="U52" s="22" t="s">
        <v>2399</v>
      </c>
      <c r="V52" s="26"/>
      <c r="W52" s="26"/>
    </row>
    <row r="53">
      <c r="I53" s="22" t="s">
        <v>1067</v>
      </c>
      <c r="J53" s="26"/>
      <c r="K53" s="22" t="s">
        <v>525</v>
      </c>
      <c r="L53" s="24" t="s">
        <v>110</v>
      </c>
      <c r="M53" s="22" t="s">
        <v>526</v>
      </c>
      <c r="N53" s="26"/>
      <c r="O53" s="26"/>
      <c r="Q53" s="22" t="s">
        <v>2077</v>
      </c>
      <c r="R53" s="26"/>
      <c r="S53" s="22" t="s">
        <v>2400</v>
      </c>
      <c r="T53" s="24" t="s">
        <v>68</v>
      </c>
      <c r="U53" s="22" t="s">
        <v>2399</v>
      </c>
      <c r="V53" s="26"/>
      <c r="W53" s="26"/>
    </row>
    <row r="54">
      <c r="I54" s="22" t="s">
        <v>1069</v>
      </c>
      <c r="J54" s="26"/>
      <c r="K54" s="22" t="s">
        <v>525</v>
      </c>
      <c r="L54" s="24" t="s">
        <v>110</v>
      </c>
      <c r="M54" s="22" t="s">
        <v>526</v>
      </c>
      <c r="N54" s="26"/>
      <c r="O54" s="26"/>
      <c r="Q54" s="22" t="s">
        <v>2079</v>
      </c>
      <c r="R54" s="26"/>
      <c r="S54" s="22" t="s">
        <v>2400</v>
      </c>
      <c r="T54" s="24" t="s">
        <v>68</v>
      </c>
      <c r="U54" s="22" t="s">
        <v>2399</v>
      </c>
      <c r="V54" s="26"/>
      <c r="W54" s="26"/>
    </row>
    <row r="55">
      <c r="I55" s="22" t="s">
        <v>1873</v>
      </c>
      <c r="J55" s="26"/>
      <c r="K55" s="22" t="s">
        <v>2397</v>
      </c>
      <c r="L55" s="24" t="s">
        <v>68</v>
      </c>
      <c r="M55" s="22" t="s">
        <v>631</v>
      </c>
      <c r="N55" s="26"/>
      <c r="O55" s="26"/>
      <c r="Q55" s="22" t="s">
        <v>2080</v>
      </c>
      <c r="R55" s="26"/>
      <c r="S55" s="22" t="s">
        <v>2400</v>
      </c>
      <c r="T55" s="24" t="s">
        <v>68</v>
      </c>
      <c r="U55" s="22" t="s">
        <v>2399</v>
      </c>
      <c r="V55" s="26"/>
      <c r="W55" s="26"/>
    </row>
    <row r="56">
      <c r="I56" s="22" t="s">
        <v>1874</v>
      </c>
      <c r="J56" s="26"/>
      <c r="K56" s="22" t="s">
        <v>2397</v>
      </c>
      <c r="L56" s="24" t="s">
        <v>68</v>
      </c>
      <c r="M56" s="22" t="s">
        <v>631</v>
      </c>
      <c r="N56" s="26"/>
      <c r="O56" s="26"/>
      <c r="Q56" s="22" t="s">
        <v>2081</v>
      </c>
      <c r="R56" s="26"/>
      <c r="S56" s="22" t="s">
        <v>2401</v>
      </c>
      <c r="T56" s="24" t="s">
        <v>496</v>
      </c>
      <c r="U56" s="22" t="s">
        <v>2402</v>
      </c>
      <c r="V56" s="26"/>
      <c r="W56" s="26"/>
    </row>
    <row r="57">
      <c r="I57" s="22" t="s">
        <v>1266</v>
      </c>
      <c r="J57" s="26"/>
      <c r="K57" s="22" t="s">
        <v>2397</v>
      </c>
      <c r="L57" s="24" t="s">
        <v>68</v>
      </c>
      <c r="M57" s="22" t="s">
        <v>631</v>
      </c>
      <c r="N57" s="26"/>
      <c r="O57" s="26"/>
      <c r="Q57" s="68"/>
      <c r="R57" s="68"/>
      <c r="S57" s="68"/>
      <c r="T57" s="68"/>
      <c r="U57" s="68"/>
      <c r="V57" s="68"/>
      <c r="W57" s="68"/>
    </row>
    <row r="58">
      <c r="I58" s="22" t="s">
        <v>1546</v>
      </c>
      <c r="J58" s="26"/>
      <c r="K58" s="22" t="s">
        <v>2397</v>
      </c>
      <c r="L58" s="24" t="s">
        <v>68</v>
      </c>
      <c r="M58" s="22" t="s">
        <v>631</v>
      </c>
      <c r="N58" s="26"/>
      <c r="O58" s="26"/>
      <c r="U58" s="21" t="s">
        <v>65</v>
      </c>
      <c r="V58" s="27">
        <f t="shared" ref="V58:W58" si="2">SUM(V44:V56)</f>
        <v>0</v>
      </c>
      <c r="W58" s="27">
        <f t="shared" si="2"/>
        <v>0</v>
      </c>
    </row>
    <row r="59">
      <c r="I59" s="22" t="s">
        <v>1548</v>
      </c>
      <c r="J59" s="26"/>
      <c r="K59" s="22" t="s">
        <v>2397</v>
      </c>
      <c r="L59" s="24" t="s">
        <v>68</v>
      </c>
      <c r="M59" s="22" t="s">
        <v>631</v>
      </c>
      <c r="N59" s="26"/>
      <c r="O59" s="26"/>
    </row>
    <row r="60">
      <c r="I60" s="22" t="s">
        <v>1071</v>
      </c>
      <c r="J60" s="26"/>
      <c r="K60" s="22" t="s">
        <v>2397</v>
      </c>
      <c r="L60" s="24" t="s">
        <v>68</v>
      </c>
      <c r="M60" s="22" t="s">
        <v>631</v>
      </c>
      <c r="N60" s="26"/>
      <c r="O60" s="26"/>
    </row>
    <row r="61">
      <c r="I61" s="22" t="s">
        <v>1553</v>
      </c>
      <c r="J61" s="26"/>
      <c r="K61" s="22" t="s">
        <v>2397</v>
      </c>
      <c r="L61" s="24" t="s">
        <v>68</v>
      </c>
      <c r="M61" s="22" t="s">
        <v>631</v>
      </c>
      <c r="N61" s="26"/>
      <c r="O61" s="26"/>
    </row>
    <row r="62">
      <c r="I62" s="22" t="s">
        <v>1875</v>
      </c>
      <c r="J62" s="26"/>
      <c r="K62" s="22" t="s">
        <v>2397</v>
      </c>
      <c r="L62" s="24" t="s">
        <v>68</v>
      </c>
      <c r="M62" s="22" t="s">
        <v>631</v>
      </c>
      <c r="N62" s="26"/>
      <c r="O62" s="26"/>
    </row>
    <row r="63">
      <c r="I63" s="22" t="s">
        <v>1876</v>
      </c>
      <c r="J63" s="26"/>
      <c r="K63" s="22" t="s">
        <v>2397</v>
      </c>
      <c r="L63" s="24" t="s">
        <v>68</v>
      </c>
      <c r="M63" s="22" t="s">
        <v>631</v>
      </c>
      <c r="N63" s="26"/>
      <c r="O63" s="26"/>
    </row>
    <row r="64">
      <c r="I64" s="22" t="s">
        <v>1877</v>
      </c>
      <c r="J64" s="26"/>
      <c r="K64" s="22" t="s">
        <v>2397</v>
      </c>
      <c r="L64" s="24" t="s">
        <v>68</v>
      </c>
      <c r="M64" s="22" t="s">
        <v>631</v>
      </c>
      <c r="N64" s="26"/>
      <c r="O64" s="26"/>
    </row>
    <row r="65">
      <c r="I65" s="22" t="s">
        <v>1878</v>
      </c>
      <c r="J65" s="26"/>
      <c r="K65" s="22" t="s">
        <v>2397</v>
      </c>
      <c r="L65" s="24" t="s">
        <v>68</v>
      </c>
      <c r="M65" s="22" t="s">
        <v>631</v>
      </c>
      <c r="N65" s="26"/>
      <c r="O65" s="26"/>
    </row>
    <row r="66">
      <c r="I66" s="22" t="s">
        <v>1879</v>
      </c>
      <c r="J66" s="26"/>
      <c r="K66" s="22" t="s">
        <v>2397</v>
      </c>
      <c r="L66" s="24" t="s">
        <v>68</v>
      </c>
      <c r="M66" s="22" t="s">
        <v>631</v>
      </c>
      <c r="N66" s="26"/>
      <c r="O66" s="26"/>
    </row>
    <row r="67">
      <c r="I67" s="22" t="s">
        <v>124</v>
      </c>
      <c r="J67" s="26"/>
      <c r="K67" s="22" t="s">
        <v>2397</v>
      </c>
      <c r="L67" s="24" t="s">
        <v>68</v>
      </c>
      <c r="M67" s="22" t="s">
        <v>631</v>
      </c>
      <c r="N67" s="26"/>
      <c r="O67" s="26"/>
    </row>
    <row r="68">
      <c r="I68" s="22" t="s">
        <v>2018</v>
      </c>
      <c r="J68" s="26"/>
      <c r="K68" s="22" t="s">
        <v>2397</v>
      </c>
      <c r="L68" s="24" t="s">
        <v>68</v>
      </c>
      <c r="M68" s="22" t="s">
        <v>631</v>
      </c>
      <c r="N68" s="26"/>
      <c r="O68" s="26"/>
    </row>
    <row r="69">
      <c r="I69" s="22" t="s">
        <v>1711</v>
      </c>
      <c r="J69" s="26"/>
      <c r="K69" s="22" t="s">
        <v>2397</v>
      </c>
      <c r="L69" s="24" t="s">
        <v>68</v>
      </c>
      <c r="M69" s="22" t="s">
        <v>631</v>
      </c>
      <c r="N69" s="26"/>
      <c r="O69" s="26"/>
    </row>
    <row r="70">
      <c r="I70" s="22" t="s">
        <v>1271</v>
      </c>
      <c r="J70" s="26"/>
      <c r="K70" s="22" t="s">
        <v>2397</v>
      </c>
      <c r="L70" s="24" t="s">
        <v>68</v>
      </c>
      <c r="M70" s="22" t="s">
        <v>631</v>
      </c>
      <c r="N70" s="26"/>
      <c r="O70" s="26"/>
    </row>
    <row r="71">
      <c r="I71" s="22" t="s">
        <v>1275</v>
      </c>
      <c r="J71" s="26"/>
      <c r="K71" s="22" t="s">
        <v>2397</v>
      </c>
      <c r="L71" s="24" t="s">
        <v>68</v>
      </c>
      <c r="M71" s="22" t="s">
        <v>631</v>
      </c>
      <c r="N71" s="26"/>
      <c r="O71" s="26"/>
    </row>
    <row r="72">
      <c r="I72" s="22" t="s">
        <v>1712</v>
      </c>
      <c r="J72" s="26"/>
      <c r="K72" s="22" t="s">
        <v>2397</v>
      </c>
      <c r="L72" s="24" t="s">
        <v>68</v>
      </c>
      <c r="M72" s="22" t="s">
        <v>631</v>
      </c>
      <c r="N72" s="26"/>
      <c r="O72" s="26"/>
    </row>
    <row r="73">
      <c r="I73" s="22" t="s">
        <v>1280</v>
      </c>
      <c r="J73" s="26"/>
      <c r="K73" s="22" t="s">
        <v>2397</v>
      </c>
      <c r="L73" s="24" t="s">
        <v>68</v>
      </c>
      <c r="M73" s="22" t="s">
        <v>631</v>
      </c>
      <c r="N73" s="26"/>
      <c r="O73" s="26"/>
    </row>
    <row r="74">
      <c r="I74" s="22" t="s">
        <v>1905</v>
      </c>
      <c r="J74" s="26"/>
      <c r="K74" s="22" t="s">
        <v>2397</v>
      </c>
      <c r="L74" s="24" t="s">
        <v>68</v>
      </c>
      <c r="M74" s="22" t="s">
        <v>631</v>
      </c>
      <c r="N74" s="26"/>
      <c r="O74" s="26"/>
    </row>
    <row r="75">
      <c r="I75" s="22" t="s">
        <v>2033</v>
      </c>
      <c r="J75" s="26"/>
      <c r="K75" s="22" t="s">
        <v>2397</v>
      </c>
      <c r="L75" s="24" t="s">
        <v>68</v>
      </c>
      <c r="M75" s="22" t="s">
        <v>631</v>
      </c>
      <c r="N75" s="26"/>
      <c r="O75" s="26"/>
    </row>
    <row r="76">
      <c r="I76" s="22" t="s">
        <v>513</v>
      </c>
      <c r="J76" s="26"/>
      <c r="K76" s="22" t="s">
        <v>2397</v>
      </c>
      <c r="L76" s="24" t="s">
        <v>68</v>
      </c>
      <c r="M76" s="22" t="s">
        <v>631</v>
      </c>
      <c r="N76" s="26"/>
      <c r="O76" s="26"/>
    </row>
    <row r="77">
      <c r="I77" s="22" t="s">
        <v>516</v>
      </c>
      <c r="J77" s="26"/>
      <c r="K77" s="22" t="s">
        <v>2397</v>
      </c>
      <c r="L77" s="24" t="s">
        <v>68</v>
      </c>
      <c r="M77" s="22" t="s">
        <v>631</v>
      </c>
      <c r="N77" s="26"/>
      <c r="O77" s="26"/>
    </row>
    <row r="78">
      <c r="I78" s="22" t="s">
        <v>2042</v>
      </c>
      <c r="J78" s="26"/>
      <c r="K78" s="22" t="s">
        <v>2397</v>
      </c>
      <c r="L78" s="24" t="s">
        <v>68</v>
      </c>
      <c r="M78" s="22" t="s">
        <v>631</v>
      </c>
      <c r="N78" s="26"/>
      <c r="O78" s="26"/>
    </row>
    <row r="79">
      <c r="I79" s="22" t="s">
        <v>2043</v>
      </c>
      <c r="J79" s="26"/>
      <c r="K79" s="22" t="s">
        <v>2397</v>
      </c>
      <c r="L79" s="24" t="s">
        <v>68</v>
      </c>
      <c r="M79" s="22" t="s">
        <v>631</v>
      </c>
      <c r="N79" s="26"/>
      <c r="O79" s="26"/>
    </row>
    <row r="80">
      <c r="I80" s="22" t="s">
        <v>2047</v>
      </c>
      <c r="J80" s="26"/>
      <c r="K80" s="22" t="s">
        <v>2397</v>
      </c>
      <c r="L80" s="24" t="s">
        <v>68</v>
      </c>
      <c r="M80" s="22" t="s">
        <v>631</v>
      </c>
      <c r="N80" s="26"/>
      <c r="O80" s="26"/>
    </row>
    <row r="81">
      <c r="I81" s="22" t="s">
        <v>2048</v>
      </c>
      <c r="J81" s="26"/>
      <c r="K81" s="22" t="s">
        <v>2397</v>
      </c>
      <c r="L81" s="24" t="s">
        <v>68</v>
      </c>
      <c r="M81" s="22" t="s">
        <v>631</v>
      </c>
      <c r="N81" s="26"/>
      <c r="O81" s="26"/>
    </row>
    <row r="82">
      <c r="I82" s="22" t="s">
        <v>2049</v>
      </c>
      <c r="J82" s="26"/>
      <c r="K82" s="22" t="s">
        <v>2397</v>
      </c>
      <c r="L82" s="24" t="s">
        <v>68</v>
      </c>
      <c r="M82" s="22" t="s">
        <v>631</v>
      </c>
      <c r="N82" s="26"/>
      <c r="O82" s="26"/>
    </row>
    <row r="83">
      <c r="I83" s="22" t="s">
        <v>2051</v>
      </c>
      <c r="J83" s="26"/>
      <c r="K83" s="22" t="s">
        <v>2397</v>
      </c>
      <c r="L83" s="24" t="s">
        <v>68</v>
      </c>
      <c r="M83" s="22" t="s">
        <v>631</v>
      </c>
      <c r="N83" s="26"/>
      <c r="O83" s="26"/>
    </row>
    <row r="84">
      <c r="I84" s="22" t="s">
        <v>2053</v>
      </c>
      <c r="J84" s="26"/>
      <c r="K84" s="22" t="s">
        <v>2397</v>
      </c>
      <c r="L84" s="24" t="s">
        <v>68</v>
      </c>
      <c r="M84" s="22" t="s">
        <v>631</v>
      </c>
      <c r="N84" s="26"/>
      <c r="O84" s="26"/>
    </row>
    <row r="85">
      <c r="I85" s="22" t="s">
        <v>2055</v>
      </c>
      <c r="J85" s="26"/>
      <c r="K85" s="22" t="s">
        <v>2397</v>
      </c>
      <c r="L85" s="24" t="s">
        <v>68</v>
      </c>
      <c r="M85" s="22" t="s">
        <v>631</v>
      </c>
      <c r="N85" s="26"/>
      <c r="O85" s="26"/>
    </row>
    <row r="86">
      <c r="I86" s="22" t="s">
        <v>2057</v>
      </c>
      <c r="J86" s="26"/>
      <c r="K86" s="22" t="s">
        <v>2398</v>
      </c>
      <c r="L86" s="24" t="s">
        <v>68</v>
      </c>
      <c r="M86" s="22" t="s">
        <v>2399</v>
      </c>
      <c r="N86" s="26"/>
      <c r="O86" s="26"/>
    </row>
    <row r="87">
      <c r="I87" s="22" t="s">
        <v>2062</v>
      </c>
      <c r="J87" s="26"/>
      <c r="K87" s="22" t="s">
        <v>2398</v>
      </c>
      <c r="L87" s="24" t="s">
        <v>68</v>
      </c>
      <c r="M87" s="22" t="s">
        <v>2399</v>
      </c>
      <c r="N87" s="26"/>
      <c r="O87" s="26"/>
    </row>
    <row r="88">
      <c r="I88" s="22" t="s">
        <v>2067</v>
      </c>
      <c r="J88" s="26"/>
      <c r="K88" s="22" t="s">
        <v>2400</v>
      </c>
      <c r="L88" s="24" t="s">
        <v>68</v>
      </c>
      <c r="M88" s="22" t="s">
        <v>2399</v>
      </c>
      <c r="N88" s="26"/>
      <c r="O88" s="26"/>
    </row>
    <row r="89">
      <c r="I89" s="22" t="s">
        <v>2071</v>
      </c>
      <c r="J89" s="26"/>
      <c r="K89" s="22" t="s">
        <v>2400</v>
      </c>
      <c r="L89" s="24" t="s">
        <v>68</v>
      </c>
      <c r="M89" s="22" t="s">
        <v>2399</v>
      </c>
      <c r="N89" s="26"/>
      <c r="O89" s="26"/>
    </row>
    <row r="90">
      <c r="I90" s="22" t="s">
        <v>2075</v>
      </c>
      <c r="J90" s="26"/>
      <c r="K90" s="22" t="s">
        <v>2400</v>
      </c>
      <c r="L90" s="24" t="s">
        <v>68</v>
      </c>
      <c r="M90" s="22" t="s">
        <v>2399</v>
      </c>
      <c r="N90" s="26"/>
      <c r="O90" s="26"/>
    </row>
    <row r="91">
      <c r="I91" s="22" t="s">
        <v>2077</v>
      </c>
      <c r="J91" s="26"/>
      <c r="K91" s="22" t="s">
        <v>2400</v>
      </c>
      <c r="L91" s="24" t="s">
        <v>68</v>
      </c>
      <c r="M91" s="22" t="s">
        <v>2399</v>
      </c>
      <c r="N91" s="26"/>
      <c r="O91" s="26"/>
    </row>
    <row r="92">
      <c r="I92" s="22" t="s">
        <v>2079</v>
      </c>
      <c r="J92" s="26"/>
      <c r="K92" s="22" t="s">
        <v>2400</v>
      </c>
      <c r="L92" s="24" t="s">
        <v>68</v>
      </c>
      <c r="M92" s="22" t="s">
        <v>2399</v>
      </c>
      <c r="N92" s="26"/>
      <c r="O92" s="26"/>
    </row>
    <row r="93">
      <c r="I93" s="22" t="s">
        <v>2080</v>
      </c>
      <c r="J93" s="26"/>
      <c r="K93" s="22" t="s">
        <v>2400</v>
      </c>
      <c r="L93" s="24" t="s">
        <v>68</v>
      </c>
      <c r="M93" s="22" t="s">
        <v>2399</v>
      </c>
      <c r="N93" s="26"/>
      <c r="O93" s="26"/>
    </row>
    <row r="94">
      <c r="I94" s="22" t="s">
        <v>2081</v>
      </c>
      <c r="J94" s="26"/>
      <c r="K94" s="22" t="s">
        <v>2401</v>
      </c>
      <c r="L94" s="24" t="s">
        <v>496</v>
      </c>
      <c r="M94" s="22" t="s">
        <v>2402</v>
      </c>
      <c r="N94" s="26"/>
      <c r="O94" s="26"/>
    </row>
    <row r="95">
      <c r="I95" s="22" t="s">
        <v>2083</v>
      </c>
      <c r="J95" s="26"/>
      <c r="K95" s="22" t="s">
        <v>2403</v>
      </c>
      <c r="L95" s="24" t="s">
        <v>68</v>
      </c>
      <c r="M95" s="22" t="s">
        <v>2404</v>
      </c>
      <c r="N95" s="26"/>
      <c r="O95" s="26"/>
    </row>
    <row r="96">
      <c r="I96" s="22" t="s">
        <v>2085</v>
      </c>
      <c r="J96" s="26"/>
      <c r="K96" s="22" t="s">
        <v>2405</v>
      </c>
      <c r="L96" s="24" t="s">
        <v>68</v>
      </c>
      <c r="M96" s="22" t="s">
        <v>2406</v>
      </c>
      <c r="N96" s="26"/>
      <c r="O96" s="26"/>
    </row>
    <row r="97">
      <c r="I97" s="22" t="s">
        <v>2106</v>
      </c>
      <c r="J97" s="26"/>
      <c r="K97" s="22" t="s">
        <v>2405</v>
      </c>
      <c r="L97" s="24" t="s">
        <v>68</v>
      </c>
      <c r="M97" s="22" t="s">
        <v>2406</v>
      </c>
      <c r="N97" s="26"/>
      <c r="O97" s="26"/>
    </row>
    <row r="98">
      <c r="I98" s="22" t="s">
        <v>2407</v>
      </c>
      <c r="J98" s="26"/>
      <c r="K98" s="22" t="s">
        <v>2408</v>
      </c>
      <c r="L98" s="24" t="s">
        <v>484</v>
      </c>
      <c r="M98" s="22" t="s">
        <v>2409</v>
      </c>
      <c r="N98" s="26"/>
      <c r="O98" s="26"/>
    </row>
    <row r="99">
      <c r="I99" s="22" t="s">
        <v>2107</v>
      </c>
      <c r="J99" s="26"/>
      <c r="K99" s="22" t="s">
        <v>2410</v>
      </c>
      <c r="L99" s="24" t="s">
        <v>68</v>
      </c>
      <c r="M99" s="22" t="s">
        <v>2411</v>
      </c>
      <c r="N99" s="26"/>
      <c r="O99" s="26"/>
    </row>
    <row r="100">
      <c r="I100" s="22" t="s">
        <v>2412</v>
      </c>
      <c r="J100" s="26"/>
      <c r="K100" s="22" t="s">
        <v>1802</v>
      </c>
      <c r="L100" s="24" t="s">
        <v>422</v>
      </c>
      <c r="M100" s="22" t="s">
        <v>1213</v>
      </c>
      <c r="N100" s="26"/>
      <c r="O100" s="26"/>
    </row>
    <row r="101">
      <c r="I101" s="22" t="s">
        <v>2413</v>
      </c>
      <c r="J101" s="26"/>
      <c r="K101" s="22" t="s">
        <v>1802</v>
      </c>
      <c r="L101" s="24" t="s">
        <v>422</v>
      </c>
      <c r="M101" s="22" t="s">
        <v>1213</v>
      </c>
      <c r="N101" s="26"/>
      <c r="O101" s="26"/>
    </row>
    <row r="102">
      <c r="I102" s="22" t="s">
        <v>2414</v>
      </c>
      <c r="J102" s="26"/>
      <c r="K102" s="22" t="s">
        <v>1802</v>
      </c>
      <c r="L102" s="24" t="s">
        <v>422</v>
      </c>
      <c r="M102" s="22" t="s">
        <v>1213</v>
      </c>
      <c r="N102" s="26"/>
      <c r="O102" s="26"/>
    </row>
    <row r="103">
      <c r="I103" s="22" t="s">
        <v>2415</v>
      </c>
      <c r="J103" s="26"/>
      <c r="K103" s="22" t="s">
        <v>1802</v>
      </c>
      <c r="L103" s="24" t="s">
        <v>422</v>
      </c>
      <c r="M103" s="22" t="s">
        <v>1213</v>
      </c>
      <c r="N103" s="26"/>
      <c r="O103" s="26"/>
    </row>
    <row r="104">
      <c r="I104" s="22" t="s">
        <v>2416</v>
      </c>
      <c r="J104" s="26"/>
      <c r="K104" s="22" t="s">
        <v>1802</v>
      </c>
      <c r="L104" s="24" t="s">
        <v>422</v>
      </c>
      <c r="M104" s="22" t="s">
        <v>1213</v>
      </c>
      <c r="N104" s="26"/>
      <c r="O104" s="26"/>
    </row>
    <row r="105">
      <c r="I105" s="22" t="s">
        <v>2417</v>
      </c>
      <c r="J105" s="26"/>
      <c r="K105" s="22" t="s">
        <v>1802</v>
      </c>
      <c r="L105" s="24" t="s">
        <v>422</v>
      </c>
      <c r="M105" s="22" t="s">
        <v>1213</v>
      </c>
      <c r="N105" s="26"/>
      <c r="O105" s="26"/>
    </row>
    <row r="106">
      <c r="I106" s="22" t="s">
        <v>2418</v>
      </c>
      <c r="J106" s="26"/>
      <c r="K106" s="22" t="s">
        <v>1802</v>
      </c>
      <c r="L106" s="24" t="s">
        <v>422</v>
      </c>
      <c r="M106" s="22" t="s">
        <v>1213</v>
      </c>
      <c r="N106" s="26"/>
      <c r="O106" s="26"/>
    </row>
    <row r="107">
      <c r="I107" s="22" t="s">
        <v>2419</v>
      </c>
      <c r="J107" s="26"/>
      <c r="K107" s="22" t="s">
        <v>1802</v>
      </c>
      <c r="L107" s="24" t="s">
        <v>422</v>
      </c>
      <c r="M107" s="22" t="s">
        <v>1213</v>
      </c>
      <c r="N107" s="26"/>
      <c r="O107" s="26"/>
    </row>
    <row r="108">
      <c r="I108" s="22" t="s">
        <v>2420</v>
      </c>
      <c r="J108" s="26"/>
      <c r="K108" s="22" t="s">
        <v>1802</v>
      </c>
      <c r="L108" s="24" t="s">
        <v>422</v>
      </c>
      <c r="M108" s="22" t="s">
        <v>1213</v>
      </c>
      <c r="N108" s="26"/>
      <c r="O108" s="26"/>
    </row>
    <row r="109">
      <c r="I109" s="22" t="s">
        <v>2421</v>
      </c>
      <c r="J109" s="26"/>
      <c r="K109" s="22" t="s">
        <v>1802</v>
      </c>
      <c r="L109" s="24" t="s">
        <v>422</v>
      </c>
      <c r="M109" s="22" t="s">
        <v>1213</v>
      </c>
      <c r="N109" s="26"/>
      <c r="O109" s="26"/>
    </row>
    <row r="110">
      <c r="I110" s="22" t="s">
        <v>2422</v>
      </c>
      <c r="J110" s="26"/>
      <c r="K110" s="22" t="s">
        <v>1802</v>
      </c>
      <c r="L110" s="24" t="s">
        <v>422</v>
      </c>
      <c r="M110" s="22" t="s">
        <v>1213</v>
      </c>
      <c r="N110" s="26"/>
      <c r="O110" s="26"/>
    </row>
    <row r="111">
      <c r="I111" s="22" t="s">
        <v>2423</v>
      </c>
      <c r="J111" s="26"/>
      <c r="K111" s="22" t="s">
        <v>1802</v>
      </c>
      <c r="L111" s="24" t="s">
        <v>422</v>
      </c>
      <c r="M111" s="22" t="s">
        <v>1213</v>
      </c>
      <c r="N111" s="26"/>
      <c r="O111" s="26"/>
    </row>
    <row r="112">
      <c r="I112" s="22" t="s">
        <v>2424</v>
      </c>
      <c r="J112" s="26"/>
      <c r="K112" s="22" t="s">
        <v>1802</v>
      </c>
      <c r="L112" s="24" t="s">
        <v>422</v>
      </c>
      <c r="M112" s="22" t="s">
        <v>1213</v>
      </c>
      <c r="N112" s="26"/>
      <c r="O112" s="26"/>
    </row>
    <row r="113">
      <c r="I113" s="22" t="s">
        <v>2425</v>
      </c>
      <c r="J113" s="26"/>
      <c r="K113" s="22" t="s">
        <v>1802</v>
      </c>
      <c r="L113" s="24" t="s">
        <v>422</v>
      </c>
      <c r="M113" s="22" t="s">
        <v>1213</v>
      </c>
      <c r="N113" s="26"/>
      <c r="O113" s="26"/>
    </row>
    <row r="114">
      <c r="I114" s="22" t="s">
        <v>2426</v>
      </c>
      <c r="J114" s="26"/>
      <c r="K114" s="22" t="s">
        <v>1802</v>
      </c>
      <c r="L114" s="24" t="s">
        <v>422</v>
      </c>
      <c r="M114" s="22" t="s">
        <v>1213</v>
      </c>
      <c r="N114" s="26"/>
      <c r="O114" s="26"/>
    </row>
    <row r="115">
      <c r="I115" s="22" t="s">
        <v>2427</v>
      </c>
      <c r="J115" s="26"/>
      <c r="K115" s="22" t="s">
        <v>1802</v>
      </c>
      <c r="L115" s="24" t="s">
        <v>422</v>
      </c>
      <c r="M115" s="22" t="s">
        <v>1213</v>
      </c>
      <c r="N115" s="26"/>
      <c r="O115" s="26"/>
    </row>
    <row r="116">
      <c r="I116" s="22" t="s">
        <v>2428</v>
      </c>
      <c r="J116" s="26"/>
      <c r="K116" s="22" t="s">
        <v>1802</v>
      </c>
      <c r="L116" s="24" t="s">
        <v>422</v>
      </c>
      <c r="M116" s="22" t="s">
        <v>1213</v>
      </c>
      <c r="N116" s="26"/>
      <c r="O116" s="26"/>
    </row>
    <row r="117">
      <c r="I117" s="22" t="s">
        <v>2429</v>
      </c>
      <c r="J117" s="26"/>
      <c r="K117" s="22" t="s">
        <v>1802</v>
      </c>
      <c r="L117" s="24" t="s">
        <v>422</v>
      </c>
      <c r="M117" s="22" t="s">
        <v>1213</v>
      </c>
      <c r="N117" s="26"/>
      <c r="O117" s="26"/>
    </row>
    <row r="118">
      <c r="I118" s="22" t="s">
        <v>2430</v>
      </c>
      <c r="J118" s="26"/>
      <c r="K118" s="22" t="s">
        <v>1802</v>
      </c>
      <c r="L118" s="24" t="s">
        <v>422</v>
      </c>
      <c r="M118" s="22" t="s">
        <v>1213</v>
      </c>
      <c r="N118" s="26"/>
      <c r="O118" s="26"/>
    </row>
    <row r="119">
      <c r="I119" s="22" t="s">
        <v>2431</v>
      </c>
      <c r="J119" s="26"/>
      <c r="K119" s="22" t="s">
        <v>1802</v>
      </c>
      <c r="L119" s="24" t="s">
        <v>422</v>
      </c>
      <c r="M119" s="22" t="s">
        <v>1213</v>
      </c>
      <c r="N119" s="26"/>
      <c r="O119" s="26"/>
    </row>
    <row r="120">
      <c r="I120" s="22" t="s">
        <v>2432</v>
      </c>
      <c r="J120" s="26"/>
      <c r="K120" s="22" t="s">
        <v>1802</v>
      </c>
      <c r="L120" s="24" t="s">
        <v>422</v>
      </c>
      <c r="M120" s="22" t="s">
        <v>1213</v>
      </c>
      <c r="N120" s="26"/>
      <c r="O120" s="26"/>
    </row>
    <row r="121">
      <c r="I121" s="22" t="s">
        <v>2433</v>
      </c>
      <c r="J121" s="26"/>
      <c r="K121" s="22" t="s">
        <v>1802</v>
      </c>
      <c r="L121" s="24" t="s">
        <v>422</v>
      </c>
      <c r="M121" s="22" t="s">
        <v>1213</v>
      </c>
      <c r="N121" s="26"/>
      <c r="O121" s="26"/>
    </row>
    <row r="123">
      <c r="M123" s="21" t="s">
        <v>65</v>
      </c>
      <c r="N123" s="27">
        <f t="shared" ref="N123:O123" si="3">SUM(N3:N121)</f>
        <v>0</v>
      </c>
      <c r="O123" s="27">
        <f t="shared" si="3"/>
        <v>0</v>
      </c>
    </row>
  </sheetData>
  <mergeCells count="3">
    <mergeCell ref="A1:G1"/>
    <mergeCell ref="I1:O1"/>
    <mergeCell ref="Q1:W1"/>
  </mergeCells>
  <conditionalFormatting sqref="A3:G15">
    <cfRule type="expression" dxfId="5" priority="1">
      <formula>ISEVEN(ROW())</formula>
    </cfRule>
  </conditionalFormatting>
  <conditionalFormatting sqref="I3:O121 V6:W57 Q7:S57 T7 U7:U57 T9:T57">
    <cfRule type="expression" dxfId="5" priority="2">
      <formula>ISEVEN(ROW())</formula>
    </cfRule>
  </conditionalFormatting>
  <conditionalFormatting sqref="Q3:W56">
    <cfRule type="expression" dxfId="5" priority="3">
      <formula>ISEVEN(ROW())</formula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2.75"/>
    <col customWidth="1" min="5" max="5" width="19.75"/>
    <col customWidth="1" min="6" max="6" width="13.5"/>
    <col customWidth="1" min="7" max="7" width="27.25"/>
    <col customWidth="1" min="9" max="9" width="10.63"/>
    <col customWidth="1" min="10" max="10" width="10.25"/>
    <col customWidth="1" min="11" max="11" width="59.75"/>
    <col customWidth="1" min="12" max="12" width="12.0"/>
    <col customWidth="1" min="13" max="13" width="10.13"/>
    <col customWidth="1" min="14" max="14" width="13.5"/>
    <col customWidth="1" min="15" max="15" width="27.25"/>
    <col customWidth="1" min="17" max="17" width="9.75"/>
    <col customWidth="1" min="18" max="18" width="9.0"/>
    <col customWidth="1" min="19" max="19" width="88.75"/>
    <col customWidth="1" min="20" max="20" width="11.5"/>
    <col customWidth="1" min="21" max="21" width="2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1683</v>
      </c>
      <c r="B3" s="23">
        <v>1.000022056E9</v>
      </c>
      <c r="C3" s="23" t="s">
        <v>696</v>
      </c>
      <c r="D3" s="24" t="s">
        <v>389</v>
      </c>
      <c r="E3" s="22" t="s">
        <v>697</v>
      </c>
      <c r="F3" s="24">
        <v>0.001</v>
      </c>
      <c r="G3" s="24"/>
      <c r="I3" s="22" t="s">
        <v>2434</v>
      </c>
      <c r="J3" s="26"/>
      <c r="K3" s="22" t="s">
        <v>2435</v>
      </c>
      <c r="L3" s="22" t="s">
        <v>2436</v>
      </c>
      <c r="M3" s="22" t="s">
        <v>2437</v>
      </c>
      <c r="N3" s="26"/>
      <c r="O3" s="26"/>
      <c r="Q3" s="22" t="s">
        <v>1757</v>
      </c>
      <c r="R3" s="26"/>
      <c r="S3" s="22" t="s">
        <v>2438</v>
      </c>
      <c r="T3" s="24" t="s">
        <v>284</v>
      </c>
      <c r="U3" s="22" t="s">
        <v>2439</v>
      </c>
      <c r="V3" s="26"/>
      <c r="W3" s="26"/>
    </row>
    <row r="4">
      <c r="A4" s="22" t="s">
        <v>1686</v>
      </c>
      <c r="B4" s="23">
        <v>1.000020886E9</v>
      </c>
      <c r="C4" s="23" t="s">
        <v>638</v>
      </c>
      <c r="D4" s="24" t="s">
        <v>389</v>
      </c>
      <c r="E4" s="22" t="s">
        <v>639</v>
      </c>
      <c r="F4" s="24">
        <v>0.0172</v>
      </c>
      <c r="G4" s="24"/>
      <c r="Q4" s="22" t="s">
        <v>1727</v>
      </c>
      <c r="R4" s="26"/>
      <c r="S4" s="22" t="s">
        <v>2440</v>
      </c>
      <c r="T4" s="24" t="s">
        <v>1185</v>
      </c>
      <c r="U4" s="22" t="s">
        <v>2441</v>
      </c>
      <c r="V4" s="26"/>
      <c r="W4" s="26"/>
    </row>
    <row r="5">
      <c r="A5" s="22" t="s">
        <v>1688</v>
      </c>
      <c r="B5" s="23">
        <v>1.000019711E9</v>
      </c>
      <c r="C5" s="23" t="s">
        <v>727</v>
      </c>
      <c r="D5" s="24" t="s">
        <v>642</v>
      </c>
      <c r="E5" s="22" t="s">
        <v>728</v>
      </c>
      <c r="F5" s="24">
        <v>0.00127</v>
      </c>
      <c r="G5" s="24"/>
      <c r="Q5" s="22" t="s">
        <v>2442</v>
      </c>
      <c r="R5" s="26"/>
      <c r="S5" s="22" t="s">
        <v>2443</v>
      </c>
      <c r="T5" s="24" t="s">
        <v>2444</v>
      </c>
      <c r="U5" s="22" t="s">
        <v>2445</v>
      </c>
      <c r="V5" s="26"/>
      <c r="W5" s="26"/>
    </row>
    <row r="6">
      <c r="A6" s="22" t="s">
        <v>1693</v>
      </c>
      <c r="B6" s="23">
        <v>1.000034282E9</v>
      </c>
      <c r="C6" s="23" t="s">
        <v>2446</v>
      </c>
      <c r="D6" s="24" t="s">
        <v>358</v>
      </c>
      <c r="E6" s="22" t="s">
        <v>2447</v>
      </c>
      <c r="F6" s="24">
        <v>0.0059</v>
      </c>
      <c r="G6" s="24"/>
      <c r="Q6" s="22" t="s">
        <v>1973</v>
      </c>
      <c r="R6" s="22"/>
      <c r="S6" s="22" t="s">
        <v>2448</v>
      </c>
      <c r="T6" s="24" t="s">
        <v>358</v>
      </c>
      <c r="U6" s="22" t="s">
        <v>2449</v>
      </c>
      <c r="V6" s="26"/>
      <c r="W6" s="26"/>
    </row>
    <row r="7">
      <c r="A7" s="22" t="s">
        <v>1695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  <c r="Q7" s="22" t="s">
        <v>2450</v>
      </c>
      <c r="R7" s="26"/>
      <c r="S7" s="22" t="s">
        <v>2448</v>
      </c>
      <c r="T7" s="24" t="s">
        <v>358</v>
      </c>
      <c r="U7" s="22" t="s">
        <v>2449</v>
      </c>
      <c r="V7" s="26"/>
      <c r="W7" s="26"/>
    </row>
    <row r="8">
      <c r="A8" s="22" t="s">
        <v>387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  <c r="Q8" s="22" t="s">
        <v>2451</v>
      </c>
      <c r="R8" s="22"/>
      <c r="S8" s="22" t="s">
        <v>2452</v>
      </c>
      <c r="T8" s="24" t="s">
        <v>358</v>
      </c>
      <c r="U8" s="22" t="s">
        <v>2453</v>
      </c>
      <c r="V8" s="26"/>
      <c r="W8" s="26"/>
    </row>
    <row r="9">
      <c r="A9" s="22" t="s">
        <v>391</v>
      </c>
      <c r="B9" s="23">
        <v>1.000048792E9</v>
      </c>
      <c r="C9" s="23" t="s">
        <v>605</v>
      </c>
      <c r="D9" s="24" t="s">
        <v>606</v>
      </c>
      <c r="E9" s="22" t="s">
        <v>607</v>
      </c>
      <c r="F9" s="24">
        <v>0.0233</v>
      </c>
      <c r="G9" s="24"/>
      <c r="Q9" s="22" t="s">
        <v>689</v>
      </c>
      <c r="R9" s="26"/>
      <c r="S9" s="22" t="s">
        <v>2452</v>
      </c>
      <c r="T9" s="24" t="s">
        <v>358</v>
      </c>
      <c r="U9" s="22" t="s">
        <v>2453</v>
      </c>
      <c r="V9" s="26"/>
      <c r="W9" s="26"/>
    </row>
    <row r="10">
      <c r="A10" s="22" t="s">
        <v>392</v>
      </c>
      <c r="B10" s="23">
        <v>1.000048792E9</v>
      </c>
      <c r="C10" s="23" t="s">
        <v>605</v>
      </c>
      <c r="D10" s="24" t="s">
        <v>606</v>
      </c>
      <c r="E10" s="22" t="s">
        <v>607</v>
      </c>
      <c r="F10" s="24">
        <v>0.0233</v>
      </c>
      <c r="G10" s="24"/>
      <c r="Q10" s="22" t="s">
        <v>792</v>
      </c>
      <c r="R10" s="26"/>
      <c r="S10" s="22" t="s">
        <v>2454</v>
      </c>
      <c r="T10" s="24" t="s">
        <v>358</v>
      </c>
      <c r="U10" s="22" t="s">
        <v>2455</v>
      </c>
      <c r="V10" s="26"/>
      <c r="W10" s="26"/>
    </row>
    <row r="11">
      <c r="A11" s="22" t="s">
        <v>395</v>
      </c>
      <c r="B11" s="23">
        <v>1.000048792E9</v>
      </c>
      <c r="C11" s="23" t="s">
        <v>605</v>
      </c>
      <c r="D11" s="24" t="s">
        <v>606</v>
      </c>
      <c r="E11" s="22" t="s">
        <v>607</v>
      </c>
      <c r="F11" s="24">
        <v>0.0233</v>
      </c>
      <c r="G11" s="24"/>
      <c r="Q11" s="22" t="s">
        <v>1931</v>
      </c>
      <c r="R11" s="26"/>
      <c r="S11" s="22" t="s">
        <v>2456</v>
      </c>
      <c r="T11" s="24" t="s">
        <v>68</v>
      </c>
      <c r="U11" s="22" t="s">
        <v>885</v>
      </c>
      <c r="V11" s="26"/>
      <c r="W11" s="26"/>
    </row>
    <row r="12">
      <c r="A12" s="22" t="s">
        <v>396</v>
      </c>
      <c r="B12" s="23">
        <v>1.000048792E9</v>
      </c>
      <c r="C12" s="23" t="s">
        <v>605</v>
      </c>
      <c r="D12" s="24" t="s">
        <v>606</v>
      </c>
      <c r="E12" s="22" t="s">
        <v>607</v>
      </c>
      <c r="F12" s="24">
        <v>0.0233</v>
      </c>
      <c r="G12" s="24"/>
      <c r="Q12" s="22" t="s">
        <v>1473</v>
      </c>
      <c r="R12" s="22"/>
      <c r="S12" s="22" t="s">
        <v>2457</v>
      </c>
      <c r="T12" s="24" t="s">
        <v>358</v>
      </c>
      <c r="U12" s="22" t="s">
        <v>1990</v>
      </c>
      <c r="V12" s="26"/>
      <c r="W12" s="26"/>
    </row>
    <row r="13">
      <c r="A13" s="22" t="s">
        <v>399</v>
      </c>
      <c r="B13" s="23">
        <v>1.0000488E9</v>
      </c>
      <c r="C13" s="23" t="s">
        <v>1489</v>
      </c>
      <c r="D13" s="24" t="s">
        <v>68</v>
      </c>
      <c r="E13" s="22" t="s">
        <v>1490</v>
      </c>
      <c r="F13" s="24">
        <v>0.0019</v>
      </c>
      <c r="G13" s="24"/>
      <c r="Q13" s="22" t="s">
        <v>1479</v>
      </c>
      <c r="R13" s="22"/>
      <c r="S13" s="22" t="s">
        <v>2457</v>
      </c>
      <c r="T13" s="24" t="s">
        <v>358</v>
      </c>
      <c r="U13" s="22" t="s">
        <v>1990</v>
      </c>
      <c r="V13" s="26"/>
      <c r="W13" s="26"/>
    </row>
    <row r="14">
      <c r="A14" s="22" t="s">
        <v>1973</v>
      </c>
      <c r="B14" s="23">
        <v>1.0000488E9</v>
      </c>
      <c r="C14" s="23" t="s">
        <v>1489</v>
      </c>
      <c r="D14" s="24" t="s">
        <v>68</v>
      </c>
      <c r="E14" s="22" t="s">
        <v>1490</v>
      </c>
      <c r="F14" s="24">
        <v>0.0019</v>
      </c>
      <c r="G14" s="24"/>
      <c r="Q14" s="22" t="s">
        <v>1162</v>
      </c>
      <c r="R14" s="22"/>
      <c r="S14" s="22" t="s">
        <v>2457</v>
      </c>
      <c r="T14" s="24" t="s">
        <v>358</v>
      </c>
      <c r="U14" s="22" t="s">
        <v>1990</v>
      </c>
      <c r="V14" s="26"/>
      <c r="W14" s="26"/>
    </row>
    <row r="15">
      <c r="A15" s="22" t="s">
        <v>2450</v>
      </c>
      <c r="B15" s="23">
        <v>1.0000488E9</v>
      </c>
      <c r="C15" s="23" t="s">
        <v>1489</v>
      </c>
      <c r="D15" s="24" t="s">
        <v>68</v>
      </c>
      <c r="E15" s="22" t="s">
        <v>1490</v>
      </c>
      <c r="F15" s="24">
        <v>0.0019</v>
      </c>
      <c r="G15" s="24"/>
      <c r="Q15" s="22" t="s">
        <v>1164</v>
      </c>
      <c r="R15" s="26"/>
      <c r="S15" s="22" t="s">
        <v>2457</v>
      </c>
      <c r="T15" s="24" t="s">
        <v>358</v>
      </c>
      <c r="U15" s="22" t="s">
        <v>1990</v>
      </c>
      <c r="V15" s="26"/>
      <c r="W15" s="26"/>
    </row>
    <row r="16">
      <c r="A16" s="22"/>
      <c r="B16" s="23"/>
      <c r="C16" s="23"/>
      <c r="D16" s="24"/>
      <c r="E16" s="22"/>
      <c r="F16" s="24"/>
      <c r="G16" s="24"/>
      <c r="Q16" s="22" t="s">
        <v>1166</v>
      </c>
      <c r="R16" s="22"/>
      <c r="S16" s="22" t="s">
        <v>2458</v>
      </c>
      <c r="T16" s="24" t="s">
        <v>427</v>
      </c>
      <c r="U16" s="22" t="s">
        <v>2459</v>
      </c>
      <c r="V16" s="26"/>
      <c r="W16" s="26"/>
    </row>
    <row r="17">
      <c r="A17" s="22" t="s">
        <v>2451</v>
      </c>
      <c r="B17" s="23">
        <v>1.0000488E9</v>
      </c>
      <c r="C17" s="23" t="s">
        <v>1489</v>
      </c>
      <c r="D17" s="24" t="s">
        <v>68</v>
      </c>
      <c r="E17" s="22" t="s">
        <v>1490</v>
      </c>
      <c r="F17" s="24">
        <v>0.0019</v>
      </c>
      <c r="G17" s="24"/>
      <c r="Q17" s="22" t="s">
        <v>1168</v>
      </c>
      <c r="R17" s="26"/>
      <c r="S17" s="22" t="s">
        <v>2460</v>
      </c>
      <c r="T17" s="24" t="s">
        <v>427</v>
      </c>
      <c r="U17" s="22" t="s">
        <v>1990</v>
      </c>
      <c r="V17" s="26"/>
      <c r="W17" s="26"/>
    </row>
    <row r="18">
      <c r="A18" s="22" t="s">
        <v>2258</v>
      </c>
      <c r="B18" s="23">
        <v>1.0000488E9</v>
      </c>
      <c r="C18" s="23" t="s">
        <v>1489</v>
      </c>
      <c r="D18" s="24" t="s">
        <v>68</v>
      </c>
      <c r="E18" s="22" t="s">
        <v>1490</v>
      </c>
      <c r="F18" s="24">
        <v>0.0019</v>
      </c>
      <c r="G18" s="24"/>
      <c r="Q18" s="22" t="s">
        <v>1170</v>
      </c>
      <c r="R18" s="26"/>
      <c r="S18" s="22" t="s">
        <v>846</v>
      </c>
      <c r="T18" s="24" t="s">
        <v>427</v>
      </c>
      <c r="U18" s="22" t="s">
        <v>1990</v>
      </c>
      <c r="V18" s="26"/>
      <c r="W18" s="26"/>
    </row>
    <row r="19">
      <c r="A19" s="22" t="s">
        <v>2260</v>
      </c>
      <c r="B19" s="23">
        <v>1.0000488E9</v>
      </c>
      <c r="C19" s="23" t="s">
        <v>1489</v>
      </c>
      <c r="D19" s="24" t="s">
        <v>68</v>
      </c>
      <c r="E19" s="22" t="s">
        <v>1490</v>
      </c>
      <c r="F19" s="24">
        <v>0.0019</v>
      </c>
      <c r="G19" s="24"/>
      <c r="Q19" s="22" t="s">
        <v>1555</v>
      </c>
      <c r="R19" s="26"/>
      <c r="S19" s="22" t="s">
        <v>2461</v>
      </c>
      <c r="T19" s="24" t="s">
        <v>91</v>
      </c>
      <c r="U19" s="23">
        <v>7.42792051E8</v>
      </c>
      <c r="V19" s="26"/>
      <c r="W19" s="26"/>
    </row>
    <row r="20">
      <c r="A20" s="22" t="s">
        <v>2261</v>
      </c>
      <c r="B20" s="23">
        <v>1.0000488E9</v>
      </c>
      <c r="C20" s="23" t="s">
        <v>1489</v>
      </c>
      <c r="D20" s="24" t="s">
        <v>68</v>
      </c>
      <c r="E20" s="22" t="s">
        <v>1490</v>
      </c>
      <c r="F20" s="24">
        <v>0.0019</v>
      </c>
      <c r="G20" s="24"/>
      <c r="Q20" s="22" t="s">
        <v>1934</v>
      </c>
      <c r="R20" s="22"/>
      <c r="S20" s="22" t="s">
        <v>1096</v>
      </c>
      <c r="T20" s="24" t="s">
        <v>68</v>
      </c>
      <c r="U20" s="22" t="s">
        <v>1097</v>
      </c>
      <c r="V20" s="26"/>
      <c r="W20" s="26"/>
    </row>
    <row r="21">
      <c r="A21" s="22" t="s">
        <v>217</v>
      </c>
      <c r="B21" s="23">
        <v>1.000011307E9</v>
      </c>
      <c r="C21" s="23" t="s">
        <v>989</v>
      </c>
      <c r="D21" s="24" t="s">
        <v>657</v>
      </c>
      <c r="E21" s="22" t="s">
        <v>990</v>
      </c>
      <c r="F21" s="24">
        <v>0.0052</v>
      </c>
      <c r="G21" s="24"/>
      <c r="Q21" s="22" t="s">
        <v>1935</v>
      </c>
      <c r="R21" s="22"/>
      <c r="S21" s="22" t="s">
        <v>1096</v>
      </c>
      <c r="T21" s="24" t="s">
        <v>68</v>
      </c>
      <c r="U21" s="22" t="s">
        <v>1097</v>
      </c>
      <c r="V21" s="26"/>
      <c r="W21" s="26"/>
    </row>
    <row r="22">
      <c r="A22" s="22" t="s">
        <v>219</v>
      </c>
      <c r="B22" s="23">
        <v>1.000007424E9</v>
      </c>
      <c r="C22" s="23" t="s">
        <v>67</v>
      </c>
      <c r="D22" s="24" t="s">
        <v>68</v>
      </c>
      <c r="E22" s="22" t="s">
        <v>69</v>
      </c>
      <c r="F22" s="24">
        <v>8.4E-4</v>
      </c>
      <c r="G22" s="24"/>
      <c r="Q22" s="22" t="s">
        <v>1936</v>
      </c>
      <c r="R22" s="22"/>
      <c r="S22" s="22" t="s">
        <v>1096</v>
      </c>
      <c r="T22" s="24" t="s">
        <v>68</v>
      </c>
      <c r="U22" s="22" t="s">
        <v>1097</v>
      </c>
      <c r="V22" s="26"/>
      <c r="W22" s="26"/>
    </row>
    <row r="23">
      <c r="A23" s="22" t="s">
        <v>221</v>
      </c>
      <c r="B23" s="23">
        <v>1.000048795E9</v>
      </c>
      <c r="C23" s="23" t="s">
        <v>994</v>
      </c>
      <c r="D23" s="24" t="s">
        <v>358</v>
      </c>
      <c r="E23" s="22" t="s">
        <v>995</v>
      </c>
      <c r="F23" s="24">
        <v>0.0234</v>
      </c>
      <c r="G23" s="24"/>
      <c r="Q23" s="22" t="s">
        <v>1937</v>
      </c>
      <c r="R23" s="26"/>
      <c r="S23" s="22" t="s">
        <v>1096</v>
      </c>
      <c r="T23" s="24" t="s">
        <v>68</v>
      </c>
      <c r="U23" s="22" t="s">
        <v>1097</v>
      </c>
      <c r="V23" s="26"/>
      <c r="W23" s="26"/>
    </row>
    <row r="24">
      <c r="A24" s="22" t="s">
        <v>223</v>
      </c>
      <c r="B24" s="23">
        <v>1.000048795E9</v>
      </c>
      <c r="C24" s="23" t="s">
        <v>994</v>
      </c>
      <c r="D24" s="24" t="s">
        <v>358</v>
      </c>
      <c r="E24" s="22" t="s">
        <v>995</v>
      </c>
      <c r="F24" s="24">
        <v>0.0234</v>
      </c>
      <c r="G24" s="24"/>
      <c r="Q24" s="22" t="s">
        <v>1938</v>
      </c>
      <c r="R24" s="26"/>
      <c r="S24" s="22" t="s">
        <v>896</v>
      </c>
      <c r="T24" s="24" t="s">
        <v>68</v>
      </c>
      <c r="U24" s="22" t="s">
        <v>897</v>
      </c>
      <c r="V24" s="26"/>
      <c r="W24" s="26"/>
    </row>
    <row r="25">
      <c r="A25" s="22" t="s">
        <v>698</v>
      </c>
      <c r="B25" s="23">
        <v>1.000013329E9</v>
      </c>
      <c r="C25" s="23" t="s">
        <v>2462</v>
      </c>
      <c r="D25" s="24" t="s">
        <v>110</v>
      </c>
      <c r="E25" s="23" t="s">
        <v>2463</v>
      </c>
      <c r="F25" s="24">
        <v>0.079</v>
      </c>
      <c r="G25" s="24"/>
      <c r="Q25" s="22" t="s">
        <v>1175</v>
      </c>
      <c r="R25" s="26"/>
      <c r="S25" s="22" t="s">
        <v>1103</v>
      </c>
      <c r="T25" s="24" t="s">
        <v>389</v>
      </c>
      <c r="U25" s="22" t="s">
        <v>2464</v>
      </c>
      <c r="V25" s="26"/>
      <c r="W25" s="26"/>
    </row>
    <row r="26">
      <c r="A26" s="22" t="s">
        <v>2465</v>
      </c>
      <c r="B26" s="23">
        <v>1.000034328E9</v>
      </c>
      <c r="C26" s="23" t="s">
        <v>2466</v>
      </c>
      <c r="D26" s="24" t="s">
        <v>91</v>
      </c>
      <c r="E26" s="23">
        <v>7.4451033E7</v>
      </c>
      <c r="F26" s="24">
        <v>0.47</v>
      </c>
      <c r="G26" s="24"/>
      <c r="Q26" s="22" t="s">
        <v>1177</v>
      </c>
      <c r="R26" s="26"/>
      <c r="S26" s="22" t="s">
        <v>1103</v>
      </c>
      <c r="T26" s="24" t="s">
        <v>389</v>
      </c>
      <c r="U26" s="22" t="s">
        <v>2464</v>
      </c>
      <c r="V26" s="26"/>
      <c r="W26" s="26"/>
    </row>
    <row r="27">
      <c r="A27" s="22" t="s">
        <v>2467</v>
      </c>
      <c r="B27" s="23">
        <v>1.000021053E9</v>
      </c>
      <c r="C27" s="23" t="s">
        <v>2468</v>
      </c>
      <c r="D27" s="24" t="s">
        <v>2469</v>
      </c>
      <c r="E27" s="23">
        <v>284696.0</v>
      </c>
      <c r="F27" s="24">
        <v>0.27</v>
      </c>
      <c r="G27" s="24"/>
      <c r="Q27" s="22" t="s">
        <v>1483</v>
      </c>
      <c r="R27" s="26"/>
      <c r="S27" s="22" t="s">
        <v>1103</v>
      </c>
      <c r="T27" s="24" t="s">
        <v>389</v>
      </c>
      <c r="U27" s="22" t="s">
        <v>2464</v>
      </c>
      <c r="V27" s="26"/>
      <c r="W27" s="26"/>
    </row>
    <row r="28">
      <c r="A28" s="22" t="s">
        <v>2470</v>
      </c>
      <c r="B28" s="23">
        <v>1.000021054E9</v>
      </c>
      <c r="C28" s="23" t="s">
        <v>2471</v>
      </c>
      <c r="D28" s="24" t="s">
        <v>2469</v>
      </c>
      <c r="E28" s="23">
        <v>284699.0</v>
      </c>
      <c r="F28" s="24">
        <v>0.4</v>
      </c>
      <c r="G28" s="24"/>
      <c r="Q28" s="22" t="s">
        <v>1487</v>
      </c>
      <c r="R28" s="26"/>
      <c r="S28" s="22" t="s">
        <v>1103</v>
      </c>
      <c r="T28" s="24" t="s">
        <v>389</v>
      </c>
      <c r="U28" s="22" t="s">
        <v>2464</v>
      </c>
      <c r="V28" s="26"/>
      <c r="W28" s="26"/>
    </row>
    <row r="29">
      <c r="A29" s="22" t="s">
        <v>913</v>
      </c>
      <c r="B29" s="23">
        <v>5.0106222E8</v>
      </c>
      <c r="C29" s="23" t="s">
        <v>2472</v>
      </c>
      <c r="D29" s="24" t="s">
        <v>68</v>
      </c>
      <c r="E29" s="22" t="s">
        <v>2473</v>
      </c>
      <c r="F29" s="24">
        <v>9.0E-4</v>
      </c>
      <c r="G29" s="24"/>
      <c r="Q29" s="22" t="s">
        <v>2474</v>
      </c>
      <c r="R29" s="26"/>
      <c r="S29" s="22" t="s">
        <v>2475</v>
      </c>
      <c r="T29" s="24" t="s">
        <v>1037</v>
      </c>
      <c r="U29" s="22" t="s">
        <v>2476</v>
      </c>
      <c r="V29" s="26"/>
      <c r="W29" s="26"/>
    </row>
    <row r="30">
      <c r="A30" s="22" t="s">
        <v>1576</v>
      </c>
      <c r="B30" s="23">
        <v>1.000030331E9</v>
      </c>
      <c r="C30" s="23" t="s">
        <v>1581</v>
      </c>
      <c r="D30" s="24" t="s">
        <v>110</v>
      </c>
      <c r="E30" s="22" t="s">
        <v>156</v>
      </c>
      <c r="F30" s="24">
        <v>4.1E-4</v>
      </c>
      <c r="G30" s="24"/>
      <c r="Q30" s="22" t="s">
        <v>1939</v>
      </c>
      <c r="R30" s="26"/>
      <c r="S30" s="22" t="s">
        <v>896</v>
      </c>
      <c r="T30" s="24" t="s">
        <v>68</v>
      </c>
      <c r="U30" s="22" t="s">
        <v>897</v>
      </c>
      <c r="V30" s="26"/>
      <c r="W30" s="26"/>
    </row>
    <row r="31">
      <c r="A31" s="22" t="s">
        <v>1965</v>
      </c>
      <c r="B31" s="23">
        <v>1.000007728E9</v>
      </c>
      <c r="C31" s="23" t="s">
        <v>109</v>
      </c>
      <c r="D31" s="24" t="s">
        <v>110</v>
      </c>
      <c r="E31" s="22" t="s">
        <v>111</v>
      </c>
      <c r="F31" s="24">
        <v>3.8E-4</v>
      </c>
      <c r="G31" s="24"/>
    </row>
    <row r="32">
      <c r="A32" s="22" t="s">
        <v>1966</v>
      </c>
      <c r="B32" s="23">
        <v>1.000010911E9</v>
      </c>
      <c r="C32" s="23" t="s">
        <v>2477</v>
      </c>
      <c r="D32" s="24" t="s">
        <v>110</v>
      </c>
      <c r="E32" s="22" t="s">
        <v>2478</v>
      </c>
      <c r="F32" s="24">
        <v>4.0E-4</v>
      </c>
      <c r="G32" s="24"/>
      <c r="U32" s="21" t="s">
        <v>65</v>
      </c>
      <c r="V32" s="27">
        <f t="shared" ref="V32:W32" si="1">SUM(V3:V30)</f>
        <v>0</v>
      </c>
      <c r="W32" s="27">
        <f t="shared" si="1"/>
        <v>0</v>
      </c>
    </row>
    <row r="33">
      <c r="A33" s="22" t="s">
        <v>1741</v>
      </c>
      <c r="B33" s="23">
        <v>5.0106218E8</v>
      </c>
      <c r="C33" s="23" t="s">
        <v>2479</v>
      </c>
      <c r="D33" s="24" t="s">
        <v>68</v>
      </c>
      <c r="E33" s="22" t="s">
        <v>2480</v>
      </c>
      <c r="F33" s="24">
        <v>0.009</v>
      </c>
      <c r="G33" s="24"/>
    </row>
    <row r="34">
      <c r="A34" s="22" t="s">
        <v>1099</v>
      </c>
      <c r="B34" s="23">
        <v>1.000034303E9</v>
      </c>
      <c r="C34" s="23" t="s">
        <v>2481</v>
      </c>
      <c r="D34" s="24" t="s">
        <v>110</v>
      </c>
      <c r="E34" s="22" t="s">
        <v>2482</v>
      </c>
      <c r="F34" s="24">
        <v>7.5E-4</v>
      </c>
      <c r="G34" s="24"/>
    </row>
    <row r="35">
      <c r="A35" s="22" t="s">
        <v>1338</v>
      </c>
      <c r="B35" s="23">
        <v>1.00003927E9</v>
      </c>
      <c r="C35" s="23" t="s">
        <v>2483</v>
      </c>
      <c r="D35" s="24" t="s">
        <v>564</v>
      </c>
      <c r="E35" s="22" t="s">
        <v>2484</v>
      </c>
      <c r="F35" s="24">
        <v>0.70363</v>
      </c>
      <c r="G35" s="24"/>
    </row>
    <row r="36">
      <c r="A36" s="22" t="s">
        <v>1350</v>
      </c>
      <c r="B36" s="23">
        <v>1.000034294E9</v>
      </c>
      <c r="C36" s="23" t="s">
        <v>1142</v>
      </c>
      <c r="D36" s="24" t="s">
        <v>564</v>
      </c>
      <c r="E36" s="22" t="s">
        <v>1734</v>
      </c>
      <c r="F36" s="24">
        <v>0.24231</v>
      </c>
      <c r="G36" s="24"/>
    </row>
    <row r="37">
      <c r="A37" s="22" t="s">
        <v>2485</v>
      </c>
      <c r="B37" s="23">
        <v>1.000045498E9</v>
      </c>
      <c r="C37" s="23" t="s">
        <v>627</v>
      </c>
      <c r="D37" s="24" t="s">
        <v>564</v>
      </c>
      <c r="E37" s="22" t="s">
        <v>628</v>
      </c>
      <c r="F37" s="24">
        <v>0.28145</v>
      </c>
      <c r="G37" s="24"/>
    </row>
    <row r="39">
      <c r="E39" s="21" t="s">
        <v>65</v>
      </c>
      <c r="F39" s="27">
        <f t="shared" ref="F39:G39" si="2">SUM(F3:F37)</f>
        <v>2.64462</v>
      </c>
      <c r="G39" s="27">
        <f t="shared" si="2"/>
        <v>0</v>
      </c>
    </row>
  </sheetData>
  <mergeCells count="3">
    <mergeCell ref="A1:G1"/>
    <mergeCell ref="I1:O1"/>
    <mergeCell ref="Q1:W1"/>
  </mergeCells>
  <conditionalFormatting sqref="A3:G37">
    <cfRule type="expression" dxfId="5" priority="1">
      <formula>ISEVEN(ROW())</formula>
    </cfRule>
  </conditionalFormatting>
  <conditionalFormatting sqref="Q3:W30">
    <cfRule type="expression" dxfId="5" priority="2">
      <formula>ISEVEN(ROW())</formula>
    </cfRule>
  </conditionalFormatting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88"/>
    <col customWidth="1" min="2" max="2" width="10.25"/>
    <col customWidth="1" min="3" max="3" width="33.2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4.25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2486</v>
      </c>
      <c r="B3" s="26"/>
      <c r="C3" s="22" t="s">
        <v>2487</v>
      </c>
      <c r="D3" s="24" t="s">
        <v>2488</v>
      </c>
      <c r="E3" s="22" t="s">
        <v>2489</v>
      </c>
      <c r="F3" s="26"/>
      <c r="G3" s="26"/>
      <c r="I3" s="22" t="s">
        <v>1754</v>
      </c>
      <c r="J3" s="26"/>
      <c r="K3" s="22" t="s">
        <v>2490</v>
      </c>
      <c r="L3" s="24" t="s">
        <v>484</v>
      </c>
      <c r="M3" s="22" t="s">
        <v>2491</v>
      </c>
      <c r="N3" s="26"/>
      <c r="O3" s="26"/>
    </row>
    <row r="4">
      <c r="A4" s="22" t="s">
        <v>121</v>
      </c>
      <c r="B4" s="26"/>
      <c r="C4" s="22" t="s">
        <v>67</v>
      </c>
      <c r="D4" s="24"/>
      <c r="E4" s="22"/>
      <c r="F4" s="26"/>
      <c r="G4" s="26"/>
      <c r="I4" s="22" t="s">
        <v>382</v>
      </c>
      <c r="J4" s="22"/>
      <c r="K4" s="22" t="s">
        <v>1007</v>
      </c>
      <c r="L4" s="24" t="s">
        <v>68</v>
      </c>
      <c r="M4" s="22" t="s">
        <v>105</v>
      </c>
      <c r="N4" s="26"/>
      <c r="O4" s="26"/>
    </row>
    <row r="5">
      <c r="A5" s="22" t="s">
        <v>182</v>
      </c>
      <c r="B5" s="26"/>
      <c r="C5" s="22" t="s">
        <v>2492</v>
      </c>
      <c r="D5" s="24" t="s">
        <v>1123</v>
      </c>
      <c r="E5" s="22" t="s">
        <v>2493</v>
      </c>
      <c r="F5" s="26"/>
      <c r="G5" s="26"/>
      <c r="I5" s="22" t="s">
        <v>383</v>
      </c>
      <c r="J5" s="22"/>
      <c r="K5" s="22" t="s">
        <v>1225</v>
      </c>
      <c r="L5" s="24" t="s">
        <v>358</v>
      </c>
      <c r="M5" s="22" t="s">
        <v>1652</v>
      </c>
      <c r="N5" s="26"/>
      <c r="O5" s="26"/>
    </row>
    <row r="6">
      <c r="A6" s="22" t="s">
        <v>195</v>
      </c>
      <c r="B6" s="26"/>
      <c r="C6" s="22" t="s">
        <v>1094</v>
      </c>
      <c r="D6" s="53"/>
      <c r="E6" s="26"/>
      <c r="F6" s="26"/>
      <c r="G6" s="26"/>
      <c r="I6" s="22" t="s">
        <v>384</v>
      </c>
      <c r="J6" s="26"/>
      <c r="K6" s="22" t="s">
        <v>1191</v>
      </c>
      <c r="L6" s="24" t="s">
        <v>427</v>
      </c>
      <c r="M6" s="22" t="s">
        <v>1051</v>
      </c>
      <c r="N6" s="26"/>
      <c r="O6" s="26"/>
    </row>
    <row r="7">
      <c r="A7" s="22" t="s">
        <v>197</v>
      </c>
      <c r="B7" s="26"/>
      <c r="C7" s="22" t="s">
        <v>67</v>
      </c>
      <c r="D7" s="53"/>
      <c r="E7" s="26"/>
      <c r="F7" s="26"/>
      <c r="G7" s="26"/>
      <c r="I7" s="22" t="s">
        <v>1540</v>
      </c>
      <c r="J7" s="26"/>
      <c r="K7" s="22" t="s">
        <v>2494</v>
      </c>
      <c r="L7" s="24" t="s">
        <v>91</v>
      </c>
      <c r="M7" s="23">
        <v>7.42792651E8</v>
      </c>
      <c r="N7" s="26"/>
      <c r="O7" s="26"/>
    </row>
    <row r="8">
      <c r="A8" s="22" t="s">
        <v>201</v>
      </c>
      <c r="B8" s="26"/>
      <c r="C8" s="22" t="s">
        <v>1094</v>
      </c>
      <c r="D8" s="53"/>
      <c r="E8" s="26"/>
      <c r="F8" s="26"/>
      <c r="G8" s="26"/>
      <c r="I8" s="22" t="s">
        <v>385</v>
      </c>
      <c r="J8" s="22"/>
      <c r="K8" s="22" t="s">
        <v>1007</v>
      </c>
      <c r="L8" s="24" t="s">
        <v>68</v>
      </c>
      <c r="M8" s="22" t="s">
        <v>105</v>
      </c>
      <c r="N8" s="26"/>
      <c r="O8" s="26"/>
    </row>
    <row r="9">
      <c r="A9" s="22" t="s">
        <v>203</v>
      </c>
      <c r="B9" s="26"/>
      <c r="C9" s="22" t="s">
        <v>1094</v>
      </c>
      <c r="D9" s="53"/>
      <c r="E9" s="26"/>
      <c r="F9" s="26"/>
      <c r="G9" s="26"/>
      <c r="I9" s="22" t="s">
        <v>386</v>
      </c>
      <c r="J9" s="26"/>
      <c r="K9" s="22" t="s">
        <v>1191</v>
      </c>
      <c r="L9" s="24" t="s">
        <v>427</v>
      </c>
      <c r="M9" s="22" t="s">
        <v>1051</v>
      </c>
      <c r="N9" s="26"/>
      <c r="O9" s="26"/>
    </row>
    <row r="10">
      <c r="A10" s="22" t="s">
        <v>208</v>
      </c>
      <c r="B10" s="26"/>
      <c r="C10" s="22" t="s">
        <v>1092</v>
      </c>
      <c r="D10" s="24"/>
      <c r="E10" s="26"/>
      <c r="F10" s="22"/>
      <c r="G10" s="22"/>
      <c r="H10" s="6"/>
      <c r="I10" s="22" t="s">
        <v>2083</v>
      </c>
      <c r="J10" s="22"/>
      <c r="K10" s="22" t="s">
        <v>1096</v>
      </c>
      <c r="L10" s="24" t="s">
        <v>68</v>
      </c>
      <c r="M10" s="22" t="s">
        <v>1097</v>
      </c>
      <c r="N10" s="22"/>
      <c r="O10" s="26"/>
      <c r="P10" s="6"/>
      <c r="Q10" s="6"/>
      <c r="S10" s="6"/>
      <c r="T10" s="6"/>
      <c r="V10" s="6"/>
      <c r="W10" s="6"/>
      <c r="Y10" s="6"/>
    </row>
    <row r="11">
      <c r="A11" s="22" t="s">
        <v>210</v>
      </c>
      <c r="B11" s="26"/>
      <c r="C11" s="22" t="s">
        <v>1094</v>
      </c>
      <c r="D11" s="53"/>
      <c r="E11" s="26"/>
      <c r="F11" s="26"/>
      <c r="G11" s="26"/>
      <c r="I11" s="22" t="s">
        <v>2085</v>
      </c>
      <c r="J11" s="22"/>
      <c r="K11" s="22" t="s">
        <v>1096</v>
      </c>
      <c r="L11" s="24" t="s">
        <v>68</v>
      </c>
      <c r="M11" s="22" t="s">
        <v>1097</v>
      </c>
      <c r="N11" s="26"/>
      <c r="O11" s="26"/>
    </row>
    <row r="12">
      <c r="A12" s="22" t="s">
        <v>212</v>
      </c>
      <c r="B12" s="26"/>
      <c r="C12" s="22" t="s">
        <v>1094</v>
      </c>
      <c r="D12" s="53"/>
      <c r="E12" s="26"/>
      <c r="F12" s="26"/>
      <c r="G12" s="26"/>
      <c r="I12" s="22" t="s">
        <v>2106</v>
      </c>
      <c r="J12" s="22"/>
      <c r="K12" s="22" t="s">
        <v>1096</v>
      </c>
      <c r="L12" s="24" t="s">
        <v>68</v>
      </c>
      <c r="M12" s="22" t="s">
        <v>1097</v>
      </c>
      <c r="N12" s="26"/>
      <c r="O12" s="26"/>
    </row>
    <row r="13">
      <c r="A13" s="22" t="s">
        <v>214</v>
      </c>
      <c r="B13" s="26"/>
      <c r="C13" s="22" t="s">
        <v>1092</v>
      </c>
      <c r="D13" s="53"/>
      <c r="E13" s="26"/>
      <c r="F13" s="26"/>
      <c r="G13" s="26"/>
      <c r="I13" s="22" t="s">
        <v>2407</v>
      </c>
      <c r="J13" s="22"/>
      <c r="K13" s="22" t="s">
        <v>1096</v>
      </c>
      <c r="L13" s="24" t="s">
        <v>68</v>
      </c>
      <c r="M13" s="22" t="s">
        <v>1097</v>
      </c>
      <c r="N13" s="26"/>
      <c r="O13" s="26"/>
    </row>
    <row r="14">
      <c r="A14" s="22" t="s">
        <v>217</v>
      </c>
      <c r="B14" s="26"/>
      <c r="C14" s="22" t="s">
        <v>1094</v>
      </c>
      <c r="D14" s="53"/>
      <c r="E14" s="26"/>
      <c r="F14" s="26"/>
      <c r="G14" s="26"/>
      <c r="I14" s="22" t="s">
        <v>2107</v>
      </c>
      <c r="J14" s="22"/>
      <c r="K14" s="22" t="s">
        <v>1096</v>
      </c>
      <c r="L14" s="24" t="s">
        <v>68</v>
      </c>
      <c r="M14" s="22" t="s">
        <v>1097</v>
      </c>
      <c r="N14" s="26"/>
      <c r="O14" s="26"/>
    </row>
    <row r="15">
      <c r="A15" s="22" t="s">
        <v>219</v>
      </c>
      <c r="B15" s="26"/>
      <c r="C15" s="22" t="s">
        <v>1094</v>
      </c>
      <c r="D15" s="53"/>
      <c r="E15" s="26"/>
      <c r="F15" s="26"/>
      <c r="G15" s="26"/>
      <c r="I15" s="22" t="s">
        <v>2108</v>
      </c>
      <c r="J15" s="26"/>
      <c r="K15" s="22" t="s">
        <v>1096</v>
      </c>
      <c r="L15" s="24" t="s">
        <v>68</v>
      </c>
      <c r="M15" s="22" t="s">
        <v>1097</v>
      </c>
      <c r="N15" s="26"/>
      <c r="O15" s="26"/>
    </row>
    <row r="16">
      <c r="A16" s="22" t="s">
        <v>221</v>
      </c>
      <c r="B16" s="26"/>
      <c r="C16" s="22" t="s">
        <v>67</v>
      </c>
      <c r="D16" s="53"/>
      <c r="E16" s="26"/>
      <c r="F16" s="26"/>
      <c r="G16" s="26"/>
      <c r="I16" s="22" t="s">
        <v>1924</v>
      </c>
      <c r="J16" s="22"/>
      <c r="K16" s="22" t="s">
        <v>896</v>
      </c>
      <c r="L16" s="24" t="s">
        <v>68</v>
      </c>
      <c r="M16" s="22" t="s">
        <v>897</v>
      </c>
      <c r="N16" s="26"/>
      <c r="O16" s="26"/>
    </row>
    <row r="17">
      <c r="A17" s="22" t="s">
        <v>223</v>
      </c>
      <c r="B17" s="26"/>
      <c r="C17" s="22" t="s">
        <v>67</v>
      </c>
      <c r="D17" s="53"/>
      <c r="E17" s="26"/>
      <c r="F17" s="26"/>
      <c r="G17" s="26"/>
      <c r="I17" s="22" t="s">
        <v>1925</v>
      </c>
      <c r="J17" s="26"/>
      <c r="K17" s="22" t="s">
        <v>896</v>
      </c>
      <c r="L17" s="24" t="s">
        <v>68</v>
      </c>
      <c r="M17" s="22" t="s">
        <v>897</v>
      </c>
      <c r="N17" s="26"/>
      <c r="O17" s="26"/>
    </row>
    <row r="18">
      <c r="A18" s="22" t="s">
        <v>225</v>
      </c>
      <c r="B18" s="26"/>
      <c r="C18" s="22" t="s">
        <v>67</v>
      </c>
      <c r="D18" s="53"/>
      <c r="E18" s="26"/>
      <c r="F18" s="26"/>
      <c r="G18" s="26"/>
      <c r="I18" s="22" t="s">
        <v>387</v>
      </c>
      <c r="J18" s="26"/>
      <c r="K18" s="22" t="s">
        <v>2495</v>
      </c>
      <c r="L18" s="24" t="s">
        <v>358</v>
      </c>
      <c r="M18" s="22" t="s">
        <v>2496</v>
      </c>
      <c r="N18" s="26"/>
      <c r="O18" s="26"/>
    </row>
    <row r="19">
      <c r="A19" s="22" t="s">
        <v>227</v>
      </c>
      <c r="B19" s="26"/>
      <c r="C19" s="22" t="s">
        <v>67</v>
      </c>
      <c r="D19" s="53"/>
      <c r="E19" s="26"/>
      <c r="F19" s="26"/>
      <c r="G19" s="26"/>
      <c r="I19" s="22" t="s">
        <v>391</v>
      </c>
      <c r="J19" s="26"/>
      <c r="K19" s="22" t="s">
        <v>2495</v>
      </c>
      <c r="L19" s="24" t="s">
        <v>358</v>
      </c>
      <c r="M19" s="22" t="s">
        <v>2496</v>
      </c>
      <c r="N19" s="26"/>
      <c r="O19" s="26"/>
    </row>
    <row r="20">
      <c r="A20" s="22" t="s">
        <v>229</v>
      </c>
      <c r="B20" s="26"/>
      <c r="C20" s="22" t="s">
        <v>1094</v>
      </c>
      <c r="D20" s="53"/>
      <c r="E20" s="26"/>
      <c r="F20" s="26"/>
      <c r="G20" s="26"/>
      <c r="I20" s="22" t="s">
        <v>1525</v>
      </c>
      <c r="J20" s="26"/>
      <c r="K20" s="22" t="s">
        <v>2497</v>
      </c>
      <c r="L20" s="24" t="s">
        <v>358</v>
      </c>
      <c r="M20" s="22" t="s">
        <v>2498</v>
      </c>
      <c r="N20" s="26"/>
      <c r="O20" s="26"/>
    </row>
    <row r="21">
      <c r="A21" s="22" t="s">
        <v>231</v>
      </c>
      <c r="B21" s="26"/>
      <c r="C21" s="22" t="s">
        <v>727</v>
      </c>
      <c r="D21" s="53"/>
      <c r="E21" s="26"/>
      <c r="F21" s="26"/>
      <c r="G21" s="26"/>
      <c r="I21" s="22" t="s">
        <v>392</v>
      </c>
      <c r="J21" s="26"/>
      <c r="K21" s="22" t="s">
        <v>2499</v>
      </c>
      <c r="L21" s="24" t="s">
        <v>358</v>
      </c>
      <c r="M21" s="22" t="s">
        <v>2500</v>
      </c>
      <c r="N21" s="26"/>
      <c r="O21" s="26"/>
    </row>
    <row r="22">
      <c r="A22" s="22" t="s">
        <v>233</v>
      </c>
      <c r="B22" s="26"/>
      <c r="C22" s="22" t="s">
        <v>67</v>
      </c>
      <c r="D22" s="53"/>
      <c r="E22" s="26"/>
      <c r="F22" s="26"/>
      <c r="G22" s="26"/>
      <c r="I22" s="22" t="s">
        <v>2501</v>
      </c>
      <c r="J22" s="22"/>
      <c r="K22" s="22" t="s">
        <v>2502</v>
      </c>
      <c r="L22" s="24" t="s">
        <v>55</v>
      </c>
      <c r="M22" s="22" t="s">
        <v>2312</v>
      </c>
      <c r="N22" s="26"/>
      <c r="O22" s="26"/>
    </row>
    <row r="23">
      <c r="A23" s="22" t="s">
        <v>235</v>
      </c>
      <c r="B23" s="26"/>
      <c r="C23" s="22" t="s">
        <v>67</v>
      </c>
      <c r="D23" s="53"/>
      <c r="E23" s="26"/>
      <c r="F23" s="26"/>
      <c r="G23" s="26"/>
    </row>
    <row r="24">
      <c r="A24" s="22" t="s">
        <v>237</v>
      </c>
      <c r="B24" s="26"/>
      <c r="C24" s="22" t="s">
        <v>67</v>
      </c>
      <c r="D24" s="53"/>
      <c r="E24" s="26"/>
      <c r="F24" s="26"/>
      <c r="G24" s="26"/>
      <c r="M24" s="21" t="s">
        <v>65</v>
      </c>
      <c r="N24" s="27">
        <f t="shared" ref="N24:O24" si="1">SUM(N3:N21)</f>
        <v>0</v>
      </c>
      <c r="O24" s="27">
        <f t="shared" si="1"/>
        <v>0</v>
      </c>
    </row>
    <row r="25">
      <c r="A25" s="22" t="s">
        <v>239</v>
      </c>
      <c r="B25" s="26"/>
      <c r="C25" s="22" t="s">
        <v>67</v>
      </c>
      <c r="D25" s="53"/>
      <c r="E25" s="26"/>
      <c r="F25" s="26"/>
      <c r="G25" s="26"/>
    </row>
    <row r="26">
      <c r="A26" s="22" t="s">
        <v>241</v>
      </c>
      <c r="B26" s="26"/>
      <c r="C26" s="22" t="s">
        <v>67</v>
      </c>
      <c r="D26" s="53"/>
      <c r="E26" s="26"/>
      <c r="F26" s="26"/>
      <c r="G26" s="26"/>
    </row>
    <row r="27">
      <c r="A27" s="22" t="s">
        <v>243</v>
      </c>
      <c r="B27" s="26"/>
      <c r="C27" s="22" t="s">
        <v>1092</v>
      </c>
      <c r="D27" s="53"/>
      <c r="E27" s="26"/>
      <c r="F27" s="26"/>
      <c r="G27" s="26"/>
    </row>
    <row r="28">
      <c r="A28" s="22" t="s">
        <v>245</v>
      </c>
      <c r="B28" s="26"/>
      <c r="C28" s="22" t="s">
        <v>67</v>
      </c>
      <c r="D28" s="53"/>
      <c r="E28" s="26"/>
      <c r="F28" s="26"/>
      <c r="G28" s="26"/>
    </row>
    <row r="29">
      <c r="A29" s="22" t="s">
        <v>247</v>
      </c>
      <c r="B29" s="26"/>
      <c r="C29" s="22" t="s">
        <v>67</v>
      </c>
      <c r="D29" s="53"/>
      <c r="E29" s="26"/>
      <c r="F29" s="26"/>
      <c r="G29" s="26"/>
    </row>
    <row r="30">
      <c r="A30" s="22" t="s">
        <v>251</v>
      </c>
      <c r="B30" s="26"/>
      <c r="C30" s="22" t="s">
        <v>67</v>
      </c>
      <c r="D30" s="24"/>
      <c r="E30" s="22"/>
      <c r="F30" s="26"/>
      <c r="G30" s="26"/>
    </row>
    <row r="31">
      <c r="A31" s="22" t="s">
        <v>253</v>
      </c>
      <c r="B31" s="26"/>
      <c r="C31" s="22" t="s">
        <v>67</v>
      </c>
      <c r="D31" s="24"/>
      <c r="E31" s="22"/>
      <c r="F31" s="26"/>
      <c r="G31" s="26"/>
    </row>
    <row r="32">
      <c r="A32" s="22" t="s">
        <v>257</v>
      </c>
      <c r="B32" s="26"/>
      <c r="C32" s="22" t="s">
        <v>67</v>
      </c>
      <c r="D32" s="24"/>
      <c r="E32" s="22"/>
      <c r="F32" s="26"/>
      <c r="G32" s="26"/>
    </row>
    <row r="33">
      <c r="A33" s="22" t="s">
        <v>261</v>
      </c>
      <c r="B33" s="26"/>
      <c r="C33" s="22" t="s">
        <v>67</v>
      </c>
      <c r="D33" s="24"/>
      <c r="E33" s="22"/>
      <c r="F33" s="26"/>
      <c r="G33" s="26"/>
    </row>
    <row r="34">
      <c r="A34" s="22" t="s">
        <v>265</v>
      </c>
      <c r="B34" s="26"/>
      <c r="C34" s="22" t="s">
        <v>2503</v>
      </c>
      <c r="D34" s="24" t="s">
        <v>1123</v>
      </c>
      <c r="E34" s="22" t="s">
        <v>2504</v>
      </c>
      <c r="F34" s="26"/>
      <c r="G34" s="26"/>
    </row>
    <row r="35">
      <c r="A35" s="22" t="s">
        <v>267</v>
      </c>
      <c r="B35" s="26"/>
      <c r="C35" s="22" t="s">
        <v>2505</v>
      </c>
      <c r="D35" s="24" t="s">
        <v>1123</v>
      </c>
      <c r="E35" s="22" t="s">
        <v>2506</v>
      </c>
      <c r="F35" s="26"/>
      <c r="G35" s="26"/>
    </row>
    <row r="36">
      <c r="A36" s="22" t="s">
        <v>271</v>
      </c>
      <c r="B36" s="26"/>
      <c r="C36" s="22" t="s">
        <v>2505</v>
      </c>
      <c r="D36" s="24" t="s">
        <v>1123</v>
      </c>
      <c r="E36" s="22" t="s">
        <v>2506</v>
      </c>
      <c r="F36" s="26"/>
      <c r="G36" s="26"/>
    </row>
    <row r="37">
      <c r="A37" s="22" t="s">
        <v>272</v>
      </c>
      <c r="B37" s="26"/>
      <c r="C37" s="22" t="s">
        <v>67</v>
      </c>
      <c r="D37" s="24"/>
      <c r="E37" s="22"/>
      <c r="F37" s="26"/>
      <c r="G37" s="26"/>
    </row>
    <row r="38">
      <c r="A38" s="22" t="s">
        <v>273</v>
      </c>
      <c r="B38" s="26"/>
      <c r="C38" s="22" t="s">
        <v>67</v>
      </c>
      <c r="D38" s="24"/>
      <c r="E38" s="22"/>
      <c r="F38" s="26"/>
      <c r="G38" s="26"/>
    </row>
    <row r="39">
      <c r="A39" s="22" t="s">
        <v>475</v>
      </c>
      <c r="B39" s="26"/>
      <c r="C39" s="22" t="s">
        <v>1122</v>
      </c>
      <c r="D39" s="24" t="s">
        <v>1123</v>
      </c>
      <c r="E39" s="22" t="s">
        <v>1124</v>
      </c>
      <c r="F39" s="26"/>
      <c r="G39" s="26"/>
    </row>
    <row r="40">
      <c r="A40" s="22" t="s">
        <v>743</v>
      </c>
      <c r="B40" s="26"/>
      <c r="C40" s="22" t="s">
        <v>1122</v>
      </c>
      <c r="D40" s="24" t="s">
        <v>1123</v>
      </c>
      <c r="E40" s="22" t="s">
        <v>1124</v>
      </c>
      <c r="F40" s="26"/>
      <c r="G40" s="26"/>
    </row>
    <row r="41">
      <c r="A41" s="22" t="s">
        <v>748</v>
      </c>
      <c r="B41" s="26"/>
      <c r="C41" s="22" t="s">
        <v>1122</v>
      </c>
      <c r="D41" s="24" t="s">
        <v>1123</v>
      </c>
      <c r="E41" s="22" t="s">
        <v>1124</v>
      </c>
      <c r="F41" s="26"/>
      <c r="G41" s="26"/>
    </row>
    <row r="42">
      <c r="A42" s="22" t="s">
        <v>764</v>
      </c>
      <c r="B42" s="26"/>
      <c r="C42" s="22" t="s">
        <v>2507</v>
      </c>
      <c r="D42" s="24" t="s">
        <v>1121</v>
      </c>
      <c r="E42" s="22">
        <v>7.447927521E10</v>
      </c>
      <c r="F42" s="26"/>
      <c r="G42" s="26"/>
    </row>
    <row r="43">
      <c r="A43" s="22" t="s">
        <v>769</v>
      </c>
      <c r="B43" s="26"/>
      <c r="C43" s="22" t="s">
        <v>2508</v>
      </c>
      <c r="D43" s="24" t="s">
        <v>2509</v>
      </c>
      <c r="E43" s="22" t="s">
        <v>2510</v>
      </c>
      <c r="F43" s="26"/>
      <c r="G43" s="26"/>
    </row>
    <row r="44">
      <c r="A44" s="22" t="s">
        <v>2029</v>
      </c>
      <c r="B44" s="26"/>
      <c r="C44" s="22" t="s">
        <v>2511</v>
      </c>
      <c r="D44" s="24" t="s">
        <v>2512</v>
      </c>
      <c r="E44" s="22" t="s">
        <v>2513</v>
      </c>
      <c r="F44" s="26"/>
      <c r="G44" s="26"/>
    </row>
    <row r="45">
      <c r="A45" s="22" t="s">
        <v>1536</v>
      </c>
      <c r="B45" s="26"/>
      <c r="C45" s="22" t="s">
        <v>2514</v>
      </c>
      <c r="D45" s="24" t="s">
        <v>2515</v>
      </c>
      <c r="E45" s="22" t="s">
        <v>2516</v>
      </c>
      <c r="F45" s="26"/>
      <c r="G45" s="26"/>
    </row>
    <row r="46">
      <c r="A46" s="22" t="s">
        <v>115</v>
      </c>
      <c r="B46" s="26"/>
      <c r="C46" s="22" t="s">
        <v>1300</v>
      </c>
      <c r="D46" s="24" t="s">
        <v>1138</v>
      </c>
      <c r="E46" s="22" t="s">
        <v>1301</v>
      </c>
      <c r="F46" s="26"/>
      <c r="G46" s="26"/>
    </row>
    <row r="47">
      <c r="A47" s="22" t="s">
        <v>129</v>
      </c>
      <c r="B47" s="26"/>
      <c r="C47" s="22" t="s">
        <v>1057</v>
      </c>
      <c r="D47" s="53"/>
      <c r="E47" s="26"/>
      <c r="F47" s="26"/>
      <c r="G47" s="26"/>
    </row>
    <row r="48">
      <c r="A48" s="22" t="s">
        <v>153</v>
      </c>
      <c r="B48" s="26"/>
      <c r="C48" s="22" t="s">
        <v>1057</v>
      </c>
      <c r="D48" s="53"/>
      <c r="E48" s="26"/>
      <c r="F48" s="26"/>
      <c r="G48" s="26"/>
    </row>
    <row r="49">
      <c r="A49" s="22" t="s">
        <v>500</v>
      </c>
      <c r="B49" s="26"/>
      <c r="C49" s="22" t="s">
        <v>125</v>
      </c>
      <c r="D49" s="53"/>
      <c r="E49" s="26"/>
      <c r="F49" s="26"/>
      <c r="G49" s="26"/>
    </row>
    <row r="50">
      <c r="A50" s="22" t="s">
        <v>501</v>
      </c>
      <c r="B50" s="26"/>
      <c r="C50" s="22" t="s">
        <v>1127</v>
      </c>
      <c r="D50" s="53"/>
      <c r="E50" s="26"/>
      <c r="F50" s="26"/>
      <c r="G50" s="26"/>
    </row>
    <row r="51">
      <c r="A51" s="22" t="s">
        <v>502</v>
      </c>
      <c r="B51" s="26"/>
      <c r="C51" s="22" t="s">
        <v>2517</v>
      </c>
      <c r="D51" s="53"/>
      <c r="E51" s="26"/>
      <c r="F51" s="26"/>
      <c r="G51" s="26"/>
    </row>
    <row r="52">
      <c r="A52" s="22" t="s">
        <v>431</v>
      </c>
      <c r="B52" s="26"/>
      <c r="C52" s="22" t="s">
        <v>1129</v>
      </c>
      <c r="D52" s="53"/>
      <c r="E52" s="26"/>
      <c r="F52" s="26"/>
      <c r="G52" s="26"/>
    </row>
    <row r="53">
      <c r="A53" s="22" t="s">
        <v>433</v>
      </c>
      <c r="B53" s="26"/>
      <c r="C53" s="22" t="s">
        <v>1057</v>
      </c>
      <c r="D53" s="53"/>
      <c r="E53" s="26"/>
      <c r="F53" s="26"/>
      <c r="G53" s="26"/>
    </row>
    <row r="54">
      <c r="A54" s="22" t="s">
        <v>435</v>
      </c>
      <c r="B54" s="26"/>
      <c r="C54" s="22" t="s">
        <v>109</v>
      </c>
      <c r="D54" s="53"/>
      <c r="E54" s="26"/>
      <c r="F54" s="26"/>
      <c r="G54" s="26"/>
    </row>
    <row r="55">
      <c r="A55" s="22" t="s">
        <v>510</v>
      </c>
      <c r="B55" s="26"/>
      <c r="C55" s="22" t="s">
        <v>125</v>
      </c>
      <c r="D55" s="53"/>
      <c r="E55" s="26"/>
      <c r="F55" s="26"/>
      <c r="G55" s="26"/>
    </row>
    <row r="56">
      <c r="A56" s="22" t="s">
        <v>517</v>
      </c>
      <c r="B56" s="26"/>
      <c r="C56" s="22" t="s">
        <v>1057</v>
      </c>
      <c r="D56" s="53"/>
      <c r="E56" s="26"/>
      <c r="F56" s="26"/>
      <c r="G56" s="26"/>
    </row>
    <row r="57">
      <c r="A57" s="22" t="s">
        <v>520</v>
      </c>
      <c r="B57" s="26"/>
      <c r="C57" s="22" t="s">
        <v>1057</v>
      </c>
      <c r="D57" s="53"/>
      <c r="E57" s="26"/>
      <c r="F57" s="26"/>
      <c r="G57" s="26"/>
    </row>
    <row r="58">
      <c r="A58" s="22" t="s">
        <v>287</v>
      </c>
      <c r="B58" s="26"/>
      <c r="C58" s="22" t="s">
        <v>2518</v>
      </c>
      <c r="D58" s="24" t="s">
        <v>2519</v>
      </c>
      <c r="E58" s="22" t="s">
        <v>2520</v>
      </c>
      <c r="F58" s="26"/>
      <c r="G58" s="26"/>
    </row>
    <row r="59">
      <c r="A59" s="22" t="s">
        <v>402</v>
      </c>
      <c r="B59" s="26"/>
      <c r="C59" s="22" t="s">
        <v>1137</v>
      </c>
      <c r="D59" s="24" t="s">
        <v>1138</v>
      </c>
      <c r="E59" s="22" t="s">
        <v>1139</v>
      </c>
      <c r="F59" s="26"/>
      <c r="G59" s="26"/>
    </row>
    <row r="60">
      <c r="A60" s="22" t="s">
        <v>407</v>
      </c>
      <c r="B60" s="26"/>
      <c r="C60" s="22" t="s">
        <v>1137</v>
      </c>
      <c r="D60" s="24" t="s">
        <v>1138</v>
      </c>
      <c r="E60" s="22" t="s">
        <v>1139</v>
      </c>
      <c r="F60" s="26"/>
      <c r="G60" s="26"/>
    </row>
    <row r="61">
      <c r="A61" s="22" t="s">
        <v>406</v>
      </c>
      <c r="B61" s="26"/>
      <c r="C61" s="22" t="s">
        <v>1137</v>
      </c>
      <c r="D61" s="24" t="s">
        <v>1138</v>
      </c>
      <c r="E61" s="22" t="s">
        <v>1139</v>
      </c>
      <c r="F61" s="26"/>
      <c r="G61" s="26"/>
    </row>
    <row r="62">
      <c r="A62" s="22" t="s">
        <v>1060</v>
      </c>
      <c r="B62" s="26"/>
      <c r="C62" s="22" t="s">
        <v>1142</v>
      </c>
      <c r="D62" s="24" t="s">
        <v>1143</v>
      </c>
      <c r="E62" s="22" t="s">
        <v>1144</v>
      </c>
      <c r="F62" s="26"/>
      <c r="G62" s="26"/>
    </row>
    <row r="63">
      <c r="A63" s="22" t="s">
        <v>1338</v>
      </c>
      <c r="B63" s="26"/>
      <c r="C63" s="22" t="s">
        <v>1137</v>
      </c>
      <c r="D63" s="24" t="s">
        <v>1138</v>
      </c>
      <c r="E63" s="22" t="s">
        <v>1139</v>
      </c>
      <c r="F63" s="26"/>
      <c r="G63" s="26"/>
    </row>
    <row r="64">
      <c r="A64" s="22" t="s">
        <v>2521</v>
      </c>
      <c r="B64" s="26"/>
      <c r="C64" s="22" t="s">
        <v>2522</v>
      </c>
      <c r="D64" s="24" t="s">
        <v>2523</v>
      </c>
      <c r="E64" s="22" t="s">
        <v>2524</v>
      </c>
      <c r="F64" s="26"/>
      <c r="G64" s="26"/>
    </row>
    <row r="65">
      <c r="A65" s="6"/>
      <c r="C65" s="6"/>
    </row>
    <row r="66">
      <c r="E66" s="21" t="s">
        <v>65</v>
      </c>
      <c r="F66" s="27">
        <f t="shared" ref="F66:G66" si="2">SUM(F3:F64)</f>
        <v>0</v>
      </c>
      <c r="G66" s="27">
        <f t="shared" si="2"/>
        <v>0</v>
      </c>
    </row>
  </sheetData>
  <mergeCells count="2">
    <mergeCell ref="A1:G1"/>
    <mergeCell ref="I1:O1"/>
  </mergeCells>
  <conditionalFormatting sqref="I3:O22">
    <cfRule type="expression" dxfId="5" priority="1">
      <formula>ISEVEN(ROW())</formula>
    </cfRule>
  </conditionalFormatting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10.25"/>
    <col customWidth="1" min="3" max="3" width="77.7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0.0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103</v>
      </c>
      <c r="B3" s="24">
        <v>1.000019932E9</v>
      </c>
      <c r="C3" s="22" t="s">
        <v>2525</v>
      </c>
      <c r="D3" s="24"/>
      <c r="E3" s="22"/>
      <c r="F3" s="26"/>
      <c r="G3" s="26"/>
      <c r="I3" s="23" t="s">
        <v>2486</v>
      </c>
      <c r="J3" s="71"/>
      <c r="K3" s="23" t="s">
        <v>2526</v>
      </c>
      <c r="L3" s="24" t="s">
        <v>2527</v>
      </c>
      <c r="M3" s="23" t="s">
        <v>2528</v>
      </c>
      <c r="N3" s="71"/>
      <c r="O3" s="71"/>
    </row>
    <row r="4">
      <c r="A4" s="22" t="s">
        <v>112</v>
      </c>
      <c r="B4" s="24">
        <v>1.000007424E9</v>
      </c>
      <c r="C4" s="22" t="s">
        <v>2529</v>
      </c>
      <c r="D4" s="24"/>
      <c r="E4" s="22"/>
      <c r="F4" s="26"/>
      <c r="G4" s="26"/>
      <c r="I4" s="23" t="s">
        <v>2530</v>
      </c>
      <c r="J4" s="71"/>
      <c r="K4" s="23" t="s">
        <v>2531</v>
      </c>
      <c r="L4" s="24" t="s">
        <v>2532</v>
      </c>
      <c r="M4" s="23" t="s">
        <v>2533</v>
      </c>
      <c r="N4" s="71"/>
      <c r="O4" s="71"/>
    </row>
    <row r="5">
      <c r="A5" s="22" t="s">
        <v>121</v>
      </c>
      <c r="B5" s="24">
        <v>1.000019932E9</v>
      </c>
      <c r="C5" s="22" t="s">
        <v>2525</v>
      </c>
      <c r="D5" s="24"/>
      <c r="E5" s="22"/>
      <c r="F5" s="26"/>
      <c r="G5" s="26"/>
      <c r="I5" s="23" t="s">
        <v>1889</v>
      </c>
      <c r="J5" s="71"/>
      <c r="K5" s="23" t="s">
        <v>2534</v>
      </c>
      <c r="L5" s="24" t="s">
        <v>55</v>
      </c>
      <c r="M5" s="23" t="s">
        <v>2312</v>
      </c>
      <c r="N5" s="71"/>
      <c r="O5" s="71"/>
    </row>
    <row r="6">
      <c r="A6" s="22" t="s">
        <v>127</v>
      </c>
      <c r="B6" s="24">
        <v>1.000007424E9</v>
      </c>
      <c r="C6" s="22" t="s">
        <v>2529</v>
      </c>
      <c r="D6" s="53"/>
      <c r="E6" s="26"/>
      <c r="F6" s="26"/>
      <c r="G6" s="26"/>
      <c r="I6" s="23" t="s">
        <v>1713</v>
      </c>
      <c r="J6" s="71"/>
      <c r="K6" s="23" t="s">
        <v>2534</v>
      </c>
      <c r="L6" s="24" t="s">
        <v>55</v>
      </c>
      <c r="M6" s="23" t="s">
        <v>2312</v>
      </c>
      <c r="N6" s="71"/>
      <c r="O6" s="71"/>
    </row>
    <row r="7">
      <c r="A7" s="22" t="s">
        <v>142</v>
      </c>
      <c r="B7" s="24">
        <v>1.000019711E9</v>
      </c>
      <c r="C7" s="22" t="s">
        <v>727</v>
      </c>
      <c r="D7" s="53"/>
      <c r="E7" s="26"/>
      <c r="F7" s="26"/>
      <c r="G7" s="26"/>
      <c r="I7" s="23" t="s">
        <v>2255</v>
      </c>
      <c r="J7" s="71"/>
      <c r="K7" s="23" t="s">
        <v>2535</v>
      </c>
      <c r="L7" s="24" t="s">
        <v>62</v>
      </c>
      <c r="M7" s="23" t="s">
        <v>2536</v>
      </c>
      <c r="N7" s="71"/>
      <c r="O7" s="71"/>
    </row>
    <row r="8">
      <c r="A8" s="22" t="s">
        <v>147</v>
      </c>
      <c r="B8" s="24">
        <v>1.000019711E9</v>
      </c>
      <c r="C8" s="22" t="s">
        <v>727</v>
      </c>
      <c r="D8" s="53"/>
      <c r="E8" s="26"/>
      <c r="F8" s="26"/>
      <c r="G8" s="26"/>
      <c r="I8" s="23" t="s">
        <v>1926</v>
      </c>
      <c r="J8" s="71"/>
      <c r="K8" s="23" t="s">
        <v>2537</v>
      </c>
      <c r="L8" s="24" t="s">
        <v>68</v>
      </c>
      <c r="M8" s="23" t="s">
        <v>2538</v>
      </c>
      <c r="N8" s="71"/>
      <c r="O8" s="71"/>
    </row>
    <row r="9">
      <c r="A9" s="22" t="s">
        <v>151</v>
      </c>
      <c r="B9" s="24">
        <v>1.000019711E9</v>
      </c>
      <c r="C9" s="22" t="s">
        <v>727</v>
      </c>
      <c r="D9" s="53"/>
      <c r="E9" s="26"/>
      <c r="F9" s="26"/>
      <c r="G9" s="26"/>
      <c r="I9" s="23" t="s">
        <v>1927</v>
      </c>
      <c r="J9" s="71"/>
      <c r="K9" s="23" t="s">
        <v>2539</v>
      </c>
      <c r="L9" s="24" t="s">
        <v>68</v>
      </c>
      <c r="M9" s="23" t="s">
        <v>1804</v>
      </c>
      <c r="N9" s="71"/>
      <c r="O9" s="71"/>
    </row>
    <row r="10">
      <c r="A10" s="22" t="s">
        <v>106</v>
      </c>
      <c r="B10" s="24">
        <v>1.000030275E9</v>
      </c>
      <c r="C10" s="22" t="s">
        <v>2540</v>
      </c>
      <c r="D10" s="24" t="s">
        <v>101</v>
      </c>
      <c r="E10" s="22" t="s">
        <v>2541</v>
      </c>
      <c r="F10" s="22"/>
      <c r="G10" s="22"/>
      <c r="H10" s="6"/>
      <c r="I10" s="23" t="s">
        <v>395</v>
      </c>
      <c r="J10" s="71"/>
      <c r="K10" s="23" t="s">
        <v>2542</v>
      </c>
      <c r="L10" s="24" t="s">
        <v>358</v>
      </c>
      <c r="M10" s="23" t="s">
        <v>2543</v>
      </c>
      <c r="N10" s="23"/>
      <c r="O10" s="71"/>
      <c r="P10" s="6"/>
      <c r="Q10" s="6"/>
      <c r="S10" s="6"/>
      <c r="T10" s="6"/>
      <c r="V10" s="6"/>
      <c r="W10" s="6"/>
      <c r="Y10" s="6"/>
    </row>
    <row r="11">
      <c r="A11" s="22" t="s">
        <v>576</v>
      </c>
      <c r="B11" s="24">
        <v>1.000035467E9</v>
      </c>
      <c r="C11" s="22" t="s">
        <v>2544</v>
      </c>
      <c r="D11" s="24" t="s">
        <v>623</v>
      </c>
      <c r="E11" s="22" t="s">
        <v>1663</v>
      </c>
      <c r="F11" s="26"/>
      <c r="G11" s="26"/>
      <c r="I11" s="23" t="s">
        <v>396</v>
      </c>
      <c r="J11" s="71"/>
      <c r="K11" s="23" t="s">
        <v>2545</v>
      </c>
      <c r="L11" s="24" t="s">
        <v>358</v>
      </c>
      <c r="M11" s="23" t="s">
        <v>2546</v>
      </c>
      <c r="N11" s="71"/>
      <c r="O11" s="71"/>
    </row>
    <row r="12">
      <c r="A12" s="22" t="s">
        <v>2090</v>
      </c>
      <c r="B12" s="24">
        <v>5.00750005E8</v>
      </c>
      <c r="C12" s="22" t="s">
        <v>2547</v>
      </c>
      <c r="D12" s="24" t="s">
        <v>2548</v>
      </c>
      <c r="E12" s="22" t="s">
        <v>2549</v>
      </c>
      <c r="F12" s="26"/>
      <c r="G12" s="26"/>
      <c r="I12" s="23" t="s">
        <v>1530</v>
      </c>
      <c r="J12" s="71"/>
      <c r="K12" s="23" t="s">
        <v>2550</v>
      </c>
      <c r="L12" s="24" t="s">
        <v>358</v>
      </c>
      <c r="M12" s="23" t="s">
        <v>2551</v>
      </c>
      <c r="N12" s="71"/>
      <c r="O12" s="71"/>
    </row>
    <row r="13">
      <c r="A13" s="22" t="s">
        <v>115</v>
      </c>
      <c r="B13" s="24">
        <v>5.00101001E8</v>
      </c>
      <c r="C13" s="22" t="s">
        <v>2552</v>
      </c>
      <c r="D13" s="24" t="s">
        <v>668</v>
      </c>
      <c r="E13" s="22" t="s">
        <v>2553</v>
      </c>
      <c r="F13" s="26"/>
      <c r="G13" s="26"/>
      <c r="I13" s="23" t="s">
        <v>399</v>
      </c>
      <c r="J13" s="71"/>
      <c r="K13" s="23" t="s">
        <v>846</v>
      </c>
      <c r="L13" s="24" t="s">
        <v>68</v>
      </c>
      <c r="M13" s="23" t="s">
        <v>105</v>
      </c>
      <c r="N13" s="71"/>
      <c r="O13" s="71"/>
    </row>
    <row r="14">
      <c r="A14" s="22" t="s">
        <v>114</v>
      </c>
      <c r="B14" s="24">
        <v>1.00001967E9</v>
      </c>
      <c r="C14" s="22" t="s">
        <v>2554</v>
      </c>
      <c r="D14" s="53"/>
      <c r="E14" s="26"/>
      <c r="F14" s="26"/>
      <c r="G14" s="26"/>
      <c r="I14" s="23" t="s">
        <v>1549</v>
      </c>
      <c r="J14" s="71"/>
      <c r="K14" s="23" t="s">
        <v>2555</v>
      </c>
      <c r="L14" s="24" t="s">
        <v>358</v>
      </c>
      <c r="M14" s="23" t="s">
        <v>2556</v>
      </c>
      <c r="N14" s="71"/>
      <c r="O14" s="71"/>
    </row>
    <row r="15">
      <c r="A15" s="22" t="s">
        <v>118</v>
      </c>
      <c r="B15" s="24">
        <v>1.000012878E9</v>
      </c>
      <c r="C15" s="22" t="s">
        <v>2557</v>
      </c>
      <c r="D15" s="53"/>
      <c r="E15" s="26"/>
      <c r="F15" s="26"/>
      <c r="G15" s="26"/>
      <c r="I15" s="22" t="s">
        <v>2558</v>
      </c>
      <c r="J15" s="22"/>
      <c r="K15" s="22" t="s">
        <v>2502</v>
      </c>
      <c r="L15" s="24" t="s">
        <v>55</v>
      </c>
      <c r="M15" s="22" t="s">
        <v>2312</v>
      </c>
      <c r="N15" s="26"/>
      <c r="O15" s="26"/>
    </row>
    <row r="16">
      <c r="A16" s="22" t="s">
        <v>129</v>
      </c>
      <c r="B16" s="24">
        <v>1.000012878E9</v>
      </c>
      <c r="C16" s="22" t="s">
        <v>2557</v>
      </c>
      <c r="D16" s="53"/>
      <c r="E16" s="26"/>
      <c r="F16" s="26"/>
      <c r="G16" s="26"/>
      <c r="I16" s="22" t="s">
        <v>2559</v>
      </c>
      <c r="J16" s="22"/>
      <c r="K16" s="22" t="s">
        <v>2502</v>
      </c>
      <c r="L16" s="24" t="s">
        <v>55</v>
      </c>
      <c r="M16" s="22" t="s">
        <v>2312</v>
      </c>
      <c r="N16" s="26"/>
      <c r="O16" s="26"/>
    </row>
    <row r="17">
      <c r="A17" s="22" t="s">
        <v>140</v>
      </c>
      <c r="B17" s="24">
        <v>1.000019667E9</v>
      </c>
      <c r="C17" s="22" t="s">
        <v>2560</v>
      </c>
      <c r="D17" s="53"/>
      <c r="E17" s="26"/>
      <c r="F17" s="26"/>
      <c r="G17" s="26"/>
    </row>
    <row r="18">
      <c r="A18" s="22" t="s">
        <v>144</v>
      </c>
      <c r="B18" s="24">
        <v>1.000007728E9</v>
      </c>
      <c r="C18" s="22" t="s">
        <v>109</v>
      </c>
      <c r="D18" s="53"/>
      <c r="E18" s="26"/>
      <c r="F18" s="26"/>
      <c r="G18" s="26"/>
      <c r="M18" s="21" t="s">
        <v>65</v>
      </c>
      <c r="N18" s="27">
        <f t="shared" ref="N18:O18" si="1">SUM(N3:N14)</f>
        <v>0</v>
      </c>
      <c r="O18" s="27">
        <f t="shared" si="1"/>
        <v>0</v>
      </c>
    </row>
    <row r="19">
      <c r="A19" s="22" t="s">
        <v>149</v>
      </c>
      <c r="B19" s="24">
        <v>1.000019667E9</v>
      </c>
      <c r="C19" s="22" t="s">
        <v>2560</v>
      </c>
      <c r="D19" s="53"/>
      <c r="E19" s="26"/>
      <c r="F19" s="26"/>
      <c r="G19" s="26"/>
    </row>
    <row r="20">
      <c r="A20" s="22" t="s">
        <v>153</v>
      </c>
      <c r="B20" s="24">
        <v>1.000007732E9</v>
      </c>
      <c r="C20" s="22" t="s">
        <v>2561</v>
      </c>
      <c r="D20" s="53"/>
      <c r="E20" s="26"/>
      <c r="F20" s="26"/>
      <c r="G20" s="26"/>
    </row>
    <row r="21">
      <c r="A21" s="22" t="s">
        <v>159</v>
      </c>
      <c r="B21" s="24">
        <v>1.000012879E9</v>
      </c>
      <c r="C21" s="22" t="s">
        <v>2562</v>
      </c>
      <c r="D21" s="53"/>
      <c r="E21" s="26"/>
      <c r="F21" s="26"/>
      <c r="G21" s="26"/>
    </row>
    <row r="22">
      <c r="A22" s="22" t="s">
        <v>2521</v>
      </c>
      <c r="B22" s="24">
        <v>1.000011457E9</v>
      </c>
      <c r="C22" s="22" t="s">
        <v>2522</v>
      </c>
      <c r="D22" s="24" t="s">
        <v>55</v>
      </c>
      <c r="E22" s="22" t="s">
        <v>2524</v>
      </c>
      <c r="F22" s="26"/>
      <c r="G22" s="26"/>
    </row>
    <row r="23">
      <c r="A23" s="22" t="s">
        <v>165</v>
      </c>
      <c r="B23" s="24">
        <v>1.000036803E9</v>
      </c>
      <c r="C23" s="22" t="s">
        <v>2563</v>
      </c>
      <c r="D23" s="24" t="s">
        <v>2564</v>
      </c>
      <c r="E23" s="22" t="s">
        <v>2565</v>
      </c>
      <c r="F23" s="26"/>
      <c r="G23" s="26"/>
    </row>
    <row r="24">
      <c r="A24" s="6"/>
      <c r="C24" s="6"/>
    </row>
    <row r="25">
      <c r="E25" s="21" t="s">
        <v>65</v>
      </c>
      <c r="F25" s="27">
        <f t="shared" ref="F25:G25" si="2">SUM(F3:F23)</f>
        <v>0</v>
      </c>
      <c r="G25" s="27">
        <f t="shared" si="2"/>
        <v>0</v>
      </c>
    </row>
  </sheetData>
  <mergeCells count="2">
    <mergeCell ref="A1:G1"/>
    <mergeCell ref="I1:O1"/>
  </mergeCells>
  <conditionalFormatting sqref="A3:G23 I15:O16">
    <cfRule type="expression" dxfId="5" priority="1">
      <formula>ISEVEN(ROW())</formula>
    </cfRule>
  </conditionalFormatting>
  <conditionalFormatting sqref="I3:O14">
    <cfRule type="expression" dxfId="5" priority="2">
      <formula>ISEVEN(ROW())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27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1.25"/>
    <col customWidth="1" min="13" max="13" width="18.38"/>
    <col customWidth="1" min="14" max="14" width="13.5"/>
    <col customWidth="1" min="15" max="15" width="27.25"/>
    <col customWidth="1" min="19" max="19" width="45.88"/>
    <col customWidth="1" min="20" max="20" width="16.13"/>
    <col customWidth="1" min="21" max="21" width="21.13"/>
    <col customWidth="1" min="22" max="22" width="13.5"/>
    <col customWidth="1" min="23" max="23" width="27.25"/>
    <col customWidth="1" min="27" max="27" width="56.88"/>
    <col customWidth="1" min="28" max="28" width="16.88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96</v>
      </c>
      <c r="B3" s="23">
        <v>1.000030359E9</v>
      </c>
      <c r="C3" s="22" t="s">
        <v>97</v>
      </c>
      <c r="D3" s="24" t="s">
        <v>68</v>
      </c>
      <c r="E3" s="22" t="s">
        <v>98</v>
      </c>
      <c r="F3" s="24">
        <v>0.017</v>
      </c>
      <c r="G3" s="24">
        <v>0.017</v>
      </c>
      <c r="H3" s="25"/>
      <c r="I3" s="22" t="s">
        <v>99</v>
      </c>
      <c r="J3" s="23">
        <v>5.00222007E8</v>
      </c>
      <c r="K3" s="23" t="s">
        <v>100</v>
      </c>
      <c r="L3" s="24" t="s">
        <v>101</v>
      </c>
      <c r="M3" s="22" t="s">
        <v>102</v>
      </c>
      <c r="N3" s="24">
        <v>0.0097</v>
      </c>
      <c r="O3" s="24"/>
      <c r="Q3" s="22" t="s">
        <v>103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106</v>
      </c>
      <c r="Z3" s="23"/>
      <c r="AA3" s="23" t="s">
        <v>100</v>
      </c>
      <c r="AB3" s="24" t="s">
        <v>101</v>
      </c>
      <c r="AC3" s="22" t="s">
        <v>102</v>
      </c>
      <c r="AD3" s="24"/>
      <c r="AE3" s="24"/>
    </row>
    <row r="4">
      <c r="A4" s="22" t="s">
        <v>107</v>
      </c>
      <c r="B4" s="23">
        <v>1.000030359E9</v>
      </c>
      <c r="C4" s="22" t="s">
        <v>97</v>
      </c>
      <c r="D4" s="24" t="s">
        <v>68</v>
      </c>
      <c r="E4" s="22" t="s">
        <v>98</v>
      </c>
      <c r="F4" s="24">
        <v>0.017</v>
      </c>
      <c r="G4" s="24">
        <v>0.017</v>
      </c>
      <c r="H4" s="25"/>
      <c r="I4" s="22" t="s">
        <v>108</v>
      </c>
      <c r="J4" s="23">
        <v>1.000007728E9</v>
      </c>
      <c r="K4" s="23" t="s">
        <v>109</v>
      </c>
      <c r="L4" s="24" t="s">
        <v>110</v>
      </c>
      <c r="M4" s="22" t="s">
        <v>111</v>
      </c>
      <c r="N4" s="24">
        <v>3.8E-4</v>
      </c>
      <c r="O4" s="24"/>
      <c r="Q4" s="22" t="s">
        <v>112</v>
      </c>
      <c r="R4" s="26"/>
      <c r="S4" s="22" t="s">
        <v>104</v>
      </c>
      <c r="T4" s="24" t="s">
        <v>68</v>
      </c>
      <c r="U4" s="22" t="s">
        <v>113</v>
      </c>
      <c r="V4" s="26"/>
      <c r="W4" s="26"/>
      <c r="Y4" s="22" t="s">
        <v>114</v>
      </c>
      <c r="Z4" s="23"/>
      <c r="AA4" s="23" t="s">
        <v>109</v>
      </c>
      <c r="AB4" s="24" t="s">
        <v>110</v>
      </c>
      <c r="AC4" s="22" t="s">
        <v>111</v>
      </c>
      <c r="AD4" s="24"/>
      <c r="AE4" s="24"/>
    </row>
    <row r="5">
      <c r="A5" s="22" t="s">
        <v>115</v>
      </c>
      <c r="B5" s="23">
        <v>5.00101001E8</v>
      </c>
      <c r="C5" s="22" t="s">
        <v>116</v>
      </c>
      <c r="D5" s="24" t="s">
        <v>101</v>
      </c>
      <c r="E5" s="22" t="s">
        <v>117</v>
      </c>
      <c r="F5" s="24">
        <v>0.0098</v>
      </c>
      <c r="G5" s="24"/>
      <c r="H5" s="25"/>
      <c r="I5" s="22" t="s">
        <v>118</v>
      </c>
      <c r="J5" s="23">
        <v>1.00002041E9</v>
      </c>
      <c r="K5" s="23" t="s">
        <v>119</v>
      </c>
      <c r="L5" s="24" t="s">
        <v>110</v>
      </c>
      <c r="M5" s="22" t="s">
        <v>120</v>
      </c>
      <c r="N5" s="24">
        <v>4.1E-4</v>
      </c>
      <c r="O5" s="24"/>
      <c r="Q5" s="22" t="s">
        <v>121</v>
      </c>
      <c r="R5" s="26"/>
      <c r="S5" s="22" t="s">
        <v>104</v>
      </c>
      <c r="T5" s="24" t="s">
        <v>68</v>
      </c>
      <c r="U5" s="22" t="s">
        <v>122</v>
      </c>
      <c r="V5" s="26"/>
      <c r="W5" s="26"/>
      <c r="Y5" s="22" t="s">
        <v>118</v>
      </c>
      <c r="Z5" s="23"/>
      <c r="AA5" s="23" t="s">
        <v>119</v>
      </c>
      <c r="AB5" s="24" t="s">
        <v>110</v>
      </c>
      <c r="AC5" s="22" t="s">
        <v>120</v>
      </c>
      <c r="AD5" s="24"/>
      <c r="AE5" s="24"/>
    </row>
    <row r="6">
      <c r="A6" s="22" t="s">
        <v>123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H6" s="25"/>
      <c r="I6" s="22" t="s">
        <v>124</v>
      </c>
      <c r="J6" s="23">
        <v>1.000012862E9</v>
      </c>
      <c r="K6" s="23" t="s">
        <v>125</v>
      </c>
      <c r="L6" s="24" t="s">
        <v>110</v>
      </c>
      <c r="M6" s="22" t="s">
        <v>126</v>
      </c>
      <c r="N6" s="24">
        <v>3.0E-4</v>
      </c>
      <c r="O6" s="24"/>
      <c r="Q6" s="22" t="s">
        <v>127</v>
      </c>
      <c r="R6" s="26"/>
      <c r="S6" s="22" t="s">
        <v>104</v>
      </c>
      <c r="T6" s="24" t="s">
        <v>68</v>
      </c>
      <c r="U6" s="22" t="s">
        <v>128</v>
      </c>
      <c r="V6" s="26"/>
      <c r="W6" s="26"/>
      <c r="Y6" s="22" t="s">
        <v>129</v>
      </c>
      <c r="Z6" s="23"/>
      <c r="AA6" s="23" t="s">
        <v>125</v>
      </c>
      <c r="AB6" s="24" t="s">
        <v>110</v>
      </c>
      <c r="AC6" s="22" t="s">
        <v>126</v>
      </c>
      <c r="AD6" s="24"/>
      <c r="AE6" s="24"/>
    </row>
    <row r="7">
      <c r="A7" s="22" t="s">
        <v>130</v>
      </c>
      <c r="B7" s="23">
        <v>5.00101001E8</v>
      </c>
      <c r="C7" s="22" t="s">
        <v>116</v>
      </c>
      <c r="D7" s="24" t="s">
        <v>101</v>
      </c>
      <c r="E7" s="22" t="s">
        <v>117</v>
      </c>
      <c r="F7" s="24">
        <v>0.0098</v>
      </c>
      <c r="G7" s="24"/>
      <c r="H7" s="25"/>
      <c r="I7" s="22" t="s">
        <v>131</v>
      </c>
      <c r="J7" s="23">
        <v>1.000023819E9</v>
      </c>
      <c r="K7" s="23" t="s">
        <v>132</v>
      </c>
      <c r="L7" s="24" t="s">
        <v>110</v>
      </c>
      <c r="M7" s="22" t="s">
        <v>133</v>
      </c>
      <c r="N7" s="24">
        <v>4.1E-4</v>
      </c>
      <c r="O7" s="24"/>
      <c r="Q7" s="22" t="s">
        <v>134</v>
      </c>
      <c r="R7" s="26"/>
      <c r="S7" s="22" t="s">
        <v>104</v>
      </c>
      <c r="T7" s="24" t="s">
        <v>68</v>
      </c>
      <c r="U7" s="22" t="s">
        <v>135</v>
      </c>
      <c r="V7" s="26"/>
      <c r="W7" s="26"/>
      <c r="Y7" s="22" t="s">
        <v>136</v>
      </c>
      <c r="Z7" s="23"/>
      <c r="AA7" s="23" t="s">
        <v>132</v>
      </c>
      <c r="AB7" s="24" t="s">
        <v>110</v>
      </c>
      <c r="AC7" s="22" t="s">
        <v>133</v>
      </c>
      <c r="AD7" s="24"/>
      <c r="AE7" s="24"/>
    </row>
    <row r="8">
      <c r="A8" s="22" t="s">
        <v>114</v>
      </c>
      <c r="B8" s="23">
        <v>1.000012862E9</v>
      </c>
      <c r="C8" s="22" t="s">
        <v>137</v>
      </c>
      <c r="D8" s="24" t="s">
        <v>110</v>
      </c>
      <c r="E8" s="22" t="s">
        <v>126</v>
      </c>
      <c r="F8" s="24">
        <v>0.013</v>
      </c>
      <c r="G8" s="24"/>
      <c r="H8" s="25"/>
      <c r="I8" s="22" t="s">
        <v>129</v>
      </c>
      <c r="J8" s="23">
        <v>1.000012862E9</v>
      </c>
      <c r="K8" s="23" t="s">
        <v>125</v>
      </c>
      <c r="L8" s="24" t="s">
        <v>110</v>
      </c>
      <c r="M8" s="22" t="s">
        <v>126</v>
      </c>
      <c r="N8" s="24">
        <v>3.0E-4</v>
      </c>
      <c r="O8" s="24"/>
      <c r="Q8" s="22" t="s">
        <v>138</v>
      </c>
      <c r="R8" s="26"/>
      <c r="S8" s="22" t="s">
        <v>104</v>
      </c>
      <c r="T8" s="24" t="s">
        <v>68</v>
      </c>
      <c r="U8" s="22" t="s">
        <v>139</v>
      </c>
      <c r="V8" s="26"/>
      <c r="W8" s="26"/>
      <c r="Y8" s="22" t="s">
        <v>140</v>
      </c>
      <c r="Z8" s="23"/>
      <c r="AA8" s="23" t="s">
        <v>125</v>
      </c>
      <c r="AB8" s="24" t="s">
        <v>110</v>
      </c>
      <c r="AC8" s="22" t="s">
        <v>126</v>
      </c>
      <c r="AD8" s="24"/>
      <c r="AE8" s="24"/>
    </row>
    <row r="9">
      <c r="A9" s="22" t="s">
        <v>141</v>
      </c>
      <c r="B9" s="23">
        <v>1.000012862E9</v>
      </c>
      <c r="C9" s="22" t="s">
        <v>137</v>
      </c>
      <c r="D9" s="24" t="s">
        <v>110</v>
      </c>
      <c r="E9" s="22" t="s">
        <v>126</v>
      </c>
      <c r="F9" s="24">
        <v>0.013</v>
      </c>
      <c r="G9" s="24"/>
      <c r="H9" s="25"/>
      <c r="I9" s="22" t="s">
        <v>136</v>
      </c>
      <c r="J9" s="23">
        <v>1.000007728E9</v>
      </c>
      <c r="K9" s="23" t="s">
        <v>109</v>
      </c>
      <c r="L9" s="24" t="s">
        <v>110</v>
      </c>
      <c r="M9" s="22" t="s">
        <v>111</v>
      </c>
      <c r="N9" s="24">
        <v>3.8E-4</v>
      </c>
      <c r="O9" s="24"/>
      <c r="Q9" s="22" t="s">
        <v>142</v>
      </c>
      <c r="R9" s="26"/>
      <c r="S9" s="22" t="s">
        <v>104</v>
      </c>
      <c r="T9" s="24" t="s">
        <v>68</v>
      </c>
      <c r="U9" s="22" t="s">
        <v>143</v>
      </c>
      <c r="V9" s="26"/>
      <c r="W9" s="26"/>
      <c r="Y9" s="22" t="s">
        <v>144</v>
      </c>
      <c r="Z9" s="23"/>
      <c r="AA9" s="23" t="s">
        <v>109</v>
      </c>
      <c r="AB9" s="24" t="s">
        <v>110</v>
      </c>
      <c r="AC9" s="22" t="s">
        <v>111</v>
      </c>
      <c r="AD9" s="24"/>
      <c r="AE9" s="24"/>
    </row>
    <row r="10">
      <c r="A10" s="22" t="s">
        <v>145</v>
      </c>
      <c r="B10" s="23">
        <v>1.000007728E9</v>
      </c>
      <c r="C10" s="22" t="s">
        <v>146</v>
      </c>
      <c r="D10" s="24" t="s">
        <v>110</v>
      </c>
      <c r="E10" s="22" t="s">
        <v>111</v>
      </c>
      <c r="F10" s="24">
        <v>0.0088</v>
      </c>
      <c r="G10" s="24"/>
      <c r="H10" s="25"/>
      <c r="I10" s="22" t="s">
        <v>140</v>
      </c>
      <c r="J10" s="23">
        <v>1.000007728E9</v>
      </c>
      <c r="K10" s="23" t="s">
        <v>109</v>
      </c>
      <c r="L10" s="24" t="s">
        <v>110</v>
      </c>
      <c r="M10" s="22" t="s">
        <v>111</v>
      </c>
      <c r="N10" s="24">
        <v>3.8E-4</v>
      </c>
      <c r="O10" s="24"/>
      <c r="Q10" s="22" t="s">
        <v>147</v>
      </c>
      <c r="R10" s="26"/>
      <c r="S10" s="22" t="s">
        <v>104</v>
      </c>
      <c r="T10" s="24" t="s">
        <v>68</v>
      </c>
      <c r="U10" s="22" t="s">
        <v>148</v>
      </c>
      <c r="V10" s="26"/>
      <c r="W10" s="26"/>
      <c r="Y10" s="22" t="s">
        <v>149</v>
      </c>
      <c r="Z10" s="23"/>
      <c r="AA10" s="23" t="s">
        <v>109</v>
      </c>
      <c r="AB10" s="24" t="s">
        <v>110</v>
      </c>
      <c r="AC10" s="22" t="s">
        <v>111</v>
      </c>
      <c r="AD10" s="24"/>
      <c r="AE10" s="24"/>
    </row>
    <row r="11">
      <c r="A11" s="22" t="s">
        <v>150</v>
      </c>
      <c r="B11" s="23">
        <v>1.000012862E9</v>
      </c>
      <c r="C11" s="22" t="s">
        <v>137</v>
      </c>
      <c r="D11" s="24" t="s">
        <v>110</v>
      </c>
      <c r="E11" s="22" t="s">
        <v>126</v>
      </c>
      <c r="F11" s="24">
        <v>0.013</v>
      </c>
      <c r="G11" s="24"/>
      <c r="H11" s="25"/>
      <c r="I11" s="22" t="s">
        <v>144</v>
      </c>
      <c r="J11" s="23">
        <v>1.000007728E9</v>
      </c>
      <c r="K11" s="23" t="s">
        <v>109</v>
      </c>
      <c r="L11" s="24" t="s">
        <v>110</v>
      </c>
      <c r="M11" s="22" t="s">
        <v>111</v>
      </c>
      <c r="N11" s="24">
        <v>3.8E-4</v>
      </c>
      <c r="O11" s="24"/>
      <c r="Q11" s="22" t="s">
        <v>151</v>
      </c>
      <c r="R11" s="26"/>
      <c r="S11" s="22" t="s">
        <v>104</v>
      </c>
      <c r="T11" s="24" t="s">
        <v>68</v>
      </c>
      <c r="U11" s="22" t="s">
        <v>152</v>
      </c>
      <c r="V11" s="26"/>
      <c r="W11" s="26"/>
      <c r="Y11" s="22" t="s">
        <v>153</v>
      </c>
      <c r="Z11" s="23"/>
      <c r="AA11" s="23" t="s">
        <v>109</v>
      </c>
      <c r="AB11" s="24" t="s">
        <v>110</v>
      </c>
      <c r="AC11" s="22" t="s">
        <v>111</v>
      </c>
      <c r="AD11" s="24"/>
      <c r="AE11" s="24"/>
    </row>
    <row r="12">
      <c r="A12" s="22" t="s">
        <v>154</v>
      </c>
      <c r="B12" s="23">
        <v>1.000030335E9</v>
      </c>
      <c r="C12" s="22" t="s">
        <v>155</v>
      </c>
      <c r="D12" s="24" t="s">
        <v>110</v>
      </c>
      <c r="E12" s="22" t="s">
        <v>156</v>
      </c>
      <c r="F12" s="24">
        <v>0.029</v>
      </c>
      <c r="G12" s="24"/>
      <c r="H12" s="25"/>
      <c r="I12" s="22" t="s">
        <v>149</v>
      </c>
      <c r="J12" s="23">
        <v>1.000012862E9</v>
      </c>
      <c r="K12" s="23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157</v>
      </c>
      <c r="R12" s="26"/>
      <c r="S12" s="22" t="s">
        <v>104</v>
      </c>
      <c r="T12" s="24" t="s">
        <v>68</v>
      </c>
      <c r="U12" s="22" t="s">
        <v>158</v>
      </c>
      <c r="V12" s="26"/>
      <c r="W12" s="26"/>
      <c r="Y12" s="22" t="s">
        <v>159</v>
      </c>
      <c r="Z12" s="23"/>
      <c r="AA12" s="23" t="s">
        <v>125</v>
      </c>
      <c r="AB12" s="24" t="s">
        <v>110</v>
      </c>
      <c r="AC12" s="22" t="s">
        <v>126</v>
      </c>
      <c r="AD12" s="24"/>
      <c r="AE12" s="24"/>
    </row>
    <row r="13">
      <c r="A13" s="22" t="s">
        <v>160</v>
      </c>
      <c r="B13" s="23">
        <v>1.000030335E9</v>
      </c>
      <c r="C13" s="22" t="s">
        <v>155</v>
      </c>
      <c r="D13" s="24" t="s">
        <v>110</v>
      </c>
      <c r="E13" s="22" t="s">
        <v>156</v>
      </c>
      <c r="F13" s="24">
        <v>0.029</v>
      </c>
      <c r="G13" s="24"/>
      <c r="H13" s="25"/>
      <c r="I13" s="22" t="s">
        <v>153</v>
      </c>
      <c r="J13" s="23">
        <v>1.000012862E9</v>
      </c>
      <c r="K13" s="23" t="s">
        <v>125</v>
      </c>
      <c r="L13" s="24" t="s">
        <v>110</v>
      </c>
      <c r="M13" s="22" t="s">
        <v>126</v>
      </c>
      <c r="N13" s="24">
        <v>3.0E-4</v>
      </c>
      <c r="O13" s="24"/>
      <c r="Q13" s="22" t="s">
        <v>161</v>
      </c>
      <c r="R13" s="26"/>
      <c r="S13" s="22" t="s">
        <v>104</v>
      </c>
      <c r="T13" s="24" t="s">
        <v>68</v>
      </c>
      <c r="U13" s="22" t="s">
        <v>162</v>
      </c>
      <c r="V13" s="26"/>
      <c r="W13" s="26"/>
      <c r="Y13" s="22" t="s">
        <v>163</v>
      </c>
      <c r="Z13" s="23"/>
      <c r="AA13" s="23" t="s">
        <v>125</v>
      </c>
      <c r="AB13" s="24" t="s">
        <v>110</v>
      </c>
      <c r="AC13" s="22" t="s">
        <v>126</v>
      </c>
      <c r="AD13" s="24"/>
      <c r="AE13" s="24"/>
    </row>
    <row r="14">
      <c r="A14" s="22" t="s">
        <v>164</v>
      </c>
      <c r="B14" s="23">
        <v>1.000030335E9</v>
      </c>
      <c r="C14" s="22" t="s">
        <v>155</v>
      </c>
      <c r="D14" s="24" t="s">
        <v>110</v>
      </c>
      <c r="E14" s="22" t="s">
        <v>156</v>
      </c>
      <c r="F14" s="24">
        <v>0.029</v>
      </c>
      <c r="G14" s="24"/>
      <c r="H14" s="25"/>
      <c r="I14" s="22" t="s">
        <v>165</v>
      </c>
      <c r="J14" s="23">
        <v>1.000042237E9</v>
      </c>
      <c r="K14" s="23" t="s">
        <v>166</v>
      </c>
      <c r="L14" s="24" t="s">
        <v>167</v>
      </c>
      <c r="M14" s="22" t="s">
        <v>168</v>
      </c>
      <c r="N14" s="24">
        <v>127.94</v>
      </c>
      <c r="O14" s="24"/>
      <c r="Q14" s="22" t="s">
        <v>169</v>
      </c>
      <c r="R14" s="26"/>
      <c r="S14" s="22" t="s">
        <v>104</v>
      </c>
      <c r="T14" s="24" t="s">
        <v>68</v>
      </c>
      <c r="U14" s="22" t="s">
        <v>170</v>
      </c>
      <c r="V14" s="26"/>
      <c r="W14" s="26"/>
      <c r="Y14" s="22" t="s">
        <v>165</v>
      </c>
      <c r="Z14" s="23"/>
      <c r="AA14" s="23" t="s">
        <v>171</v>
      </c>
      <c r="AB14" s="24" t="s">
        <v>172</v>
      </c>
      <c r="AC14" s="22" t="s">
        <v>173</v>
      </c>
      <c r="AD14" s="24"/>
      <c r="AE14" s="24"/>
    </row>
    <row r="15">
      <c r="A15" s="22" t="s">
        <v>174</v>
      </c>
      <c r="B15" s="23">
        <v>1.000030335E9</v>
      </c>
      <c r="C15" s="22" t="s">
        <v>155</v>
      </c>
      <c r="D15" s="24" t="s">
        <v>110</v>
      </c>
      <c r="E15" s="22" t="s">
        <v>156</v>
      </c>
      <c r="F15" s="24">
        <v>0.029</v>
      </c>
      <c r="G15" s="24"/>
      <c r="H15" s="25"/>
      <c r="I15" s="6"/>
      <c r="J15" s="29"/>
      <c r="K15" s="29"/>
      <c r="L15" s="30"/>
      <c r="M15" s="6"/>
      <c r="N15" s="30"/>
      <c r="O15" s="30"/>
      <c r="Q15" s="22" t="s">
        <v>175</v>
      </c>
      <c r="R15" s="26"/>
      <c r="S15" s="22" t="s">
        <v>104</v>
      </c>
      <c r="T15" s="24" t="s">
        <v>68</v>
      </c>
      <c r="U15" s="22" t="s">
        <v>176</v>
      </c>
      <c r="V15" s="26"/>
      <c r="W15" s="26"/>
      <c r="Y15" s="6"/>
      <c r="Z15" s="29"/>
      <c r="AA15" s="29"/>
      <c r="AB15" s="30"/>
      <c r="AC15" s="6"/>
      <c r="AD15" s="30"/>
      <c r="AE15" s="30"/>
    </row>
    <row r="16">
      <c r="A16" s="22" t="s">
        <v>118</v>
      </c>
      <c r="B16" s="23">
        <v>1.000012862E9</v>
      </c>
      <c r="C16" s="22" t="s">
        <v>137</v>
      </c>
      <c r="D16" s="24" t="s">
        <v>110</v>
      </c>
      <c r="E16" s="22" t="s">
        <v>126</v>
      </c>
      <c r="F16" s="24">
        <v>0.013</v>
      </c>
      <c r="G16" s="24"/>
      <c r="H16" s="25"/>
      <c r="I16" s="6"/>
      <c r="J16" s="29"/>
      <c r="K16" s="29"/>
      <c r="L16" s="30"/>
      <c r="M16" s="21" t="s">
        <v>65</v>
      </c>
      <c r="N16" s="27">
        <f>SUM(N1:N14)</f>
        <v>127.95324</v>
      </c>
      <c r="O16" s="27"/>
      <c r="Q16" s="22" t="s">
        <v>177</v>
      </c>
      <c r="R16" s="26"/>
      <c r="S16" s="22" t="s">
        <v>104</v>
      </c>
      <c r="T16" s="24" t="s">
        <v>68</v>
      </c>
      <c r="U16" s="22" t="s">
        <v>178</v>
      </c>
      <c r="V16" s="26"/>
      <c r="W16" s="26"/>
      <c r="Y16" s="6"/>
      <c r="Z16" s="29"/>
      <c r="AA16" s="29"/>
      <c r="AB16" s="30"/>
      <c r="AC16" s="21" t="s">
        <v>65</v>
      </c>
      <c r="AD16" s="27">
        <f t="shared" ref="AD16:AE16" si="1">SUM(AD1:AD14)</f>
        <v>0</v>
      </c>
      <c r="AE16" s="27">
        <f t="shared" si="1"/>
        <v>0</v>
      </c>
    </row>
    <row r="17">
      <c r="A17" s="22" t="s">
        <v>179</v>
      </c>
      <c r="B17" s="23">
        <v>1.000012897E9</v>
      </c>
      <c r="C17" s="22" t="s">
        <v>180</v>
      </c>
      <c r="D17" s="24" t="s">
        <v>110</v>
      </c>
      <c r="E17" s="22" t="s">
        <v>181</v>
      </c>
      <c r="F17" s="24">
        <v>0.013</v>
      </c>
      <c r="G17" s="24"/>
      <c r="H17" s="25"/>
      <c r="Q17" s="22" t="s">
        <v>182</v>
      </c>
      <c r="R17" s="26"/>
      <c r="S17" s="22" t="s">
        <v>104</v>
      </c>
      <c r="T17" s="24" t="s">
        <v>68</v>
      </c>
      <c r="U17" s="22" t="s">
        <v>183</v>
      </c>
      <c r="V17" s="26"/>
      <c r="W17" s="26"/>
    </row>
    <row r="18">
      <c r="A18" s="22" t="s">
        <v>184</v>
      </c>
      <c r="B18" s="23">
        <v>1.000030335E9</v>
      </c>
      <c r="C18" s="22" t="s">
        <v>155</v>
      </c>
      <c r="D18" s="24" t="s">
        <v>110</v>
      </c>
      <c r="E18" s="22" t="s">
        <v>156</v>
      </c>
      <c r="F18" s="24">
        <v>0.029</v>
      </c>
      <c r="G18" s="24"/>
      <c r="H18" s="25"/>
      <c r="M18" s="31"/>
      <c r="N18" s="32"/>
      <c r="O18" s="32"/>
      <c r="Q18" s="22" t="s">
        <v>185</v>
      </c>
      <c r="R18" s="26"/>
      <c r="S18" s="22" t="s">
        <v>104</v>
      </c>
      <c r="T18" s="24" t="s">
        <v>68</v>
      </c>
      <c r="U18" s="22" t="s">
        <v>186</v>
      </c>
      <c r="V18" s="26"/>
      <c r="W18" s="26"/>
    </row>
    <row r="19">
      <c r="A19" s="22" t="s">
        <v>187</v>
      </c>
      <c r="B19" s="23">
        <v>1.000012897E9</v>
      </c>
      <c r="C19" s="22" t="s">
        <v>180</v>
      </c>
      <c r="D19" s="24" t="s">
        <v>110</v>
      </c>
      <c r="E19" s="22" t="s">
        <v>181</v>
      </c>
      <c r="F19" s="24">
        <v>0.013</v>
      </c>
      <c r="G19" s="24"/>
      <c r="H19" s="25"/>
      <c r="Q19" s="22" t="s">
        <v>188</v>
      </c>
      <c r="R19" s="26"/>
      <c r="S19" s="22" t="s">
        <v>104</v>
      </c>
      <c r="T19" s="24" t="s">
        <v>68</v>
      </c>
      <c r="U19" s="22" t="s">
        <v>189</v>
      </c>
      <c r="V19" s="26"/>
      <c r="W19" s="26"/>
    </row>
    <row r="20">
      <c r="A20" s="22" t="s">
        <v>129</v>
      </c>
      <c r="B20" s="23">
        <v>1.000030335E9</v>
      </c>
      <c r="C20" s="22" t="s">
        <v>155</v>
      </c>
      <c r="D20" s="24" t="s">
        <v>110</v>
      </c>
      <c r="E20" s="22" t="s">
        <v>156</v>
      </c>
      <c r="F20" s="24">
        <v>0.029</v>
      </c>
      <c r="G20" s="24"/>
      <c r="H20" s="25"/>
      <c r="Q20" s="22" t="s">
        <v>190</v>
      </c>
      <c r="R20" s="26"/>
      <c r="S20" s="22" t="s">
        <v>104</v>
      </c>
      <c r="T20" s="24" t="s">
        <v>68</v>
      </c>
      <c r="U20" s="22" t="s">
        <v>191</v>
      </c>
      <c r="V20" s="26"/>
      <c r="W20" s="26"/>
    </row>
    <row r="21">
      <c r="A21" s="22" t="s">
        <v>192</v>
      </c>
      <c r="B21" s="23">
        <v>1.000012897E9</v>
      </c>
      <c r="C21" s="22" t="s">
        <v>180</v>
      </c>
      <c r="D21" s="24" t="s">
        <v>110</v>
      </c>
      <c r="E21" s="22" t="s">
        <v>181</v>
      </c>
      <c r="F21" s="24">
        <v>0.013</v>
      </c>
      <c r="G21" s="24"/>
      <c r="H21" s="25"/>
      <c r="Q21" s="22" t="s">
        <v>193</v>
      </c>
      <c r="R21" s="26"/>
      <c r="S21" s="22" t="s">
        <v>104</v>
      </c>
      <c r="T21" s="24" t="s">
        <v>68</v>
      </c>
      <c r="U21" s="22" t="s">
        <v>194</v>
      </c>
      <c r="V21" s="26"/>
      <c r="W21" s="26"/>
    </row>
    <row r="22">
      <c r="A22" s="22" t="s">
        <v>136</v>
      </c>
      <c r="B22" s="23">
        <v>1.000030335E9</v>
      </c>
      <c r="C22" s="22" t="s">
        <v>155</v>
      </c>
      <c r="D22" s="24" t="s">
        <v>110</v>
      </c>
      <c r="E22" s="22" t="s">
        <v>156</v>
      </c>
      <c r="F22" s="24">
        <v>0.029</v>
      </c>
      <c r="G22" s="24"/>
      <c r="H22" s="25"/>
      <c r="Q22" s="22" t="s">
        <v>195</v>
      </c>
      <c r="R22" s="26"/>
      <c r="S22" s="22" t="s">
        <v>104</v>
      </c>
      <c r="T22" s="24" t="s">
        <v>68</v>
      </c>
      <c r="U22" s="22" t="s">
        <v>196</v>
      </c>
      <c r="V22" s="26"/>
      <c r="W22" s="26"/>
    </row>
    <row r="23">
      <c r="A23" s="22" t="s">
        <v>140</v>
      </c>
      <c r="B23" s="23">
        <v>1.000030335E9</v>
      </c>
      <c r="C23" s="22" t="s">
        <v>155</v>
      </c>
      <c r="D23" s="24" t="s">
        <v>110</v>
      </c>
      <c r="E23" s="22" t="s">
        <v>156</v>
      </c>
      <c r="F23" s="24">
        <v>0.029</v>
      </c>
      <c r="G23" s="24"/>
      <c r="H23" s="25"/>
      <c r="Q23" s="22" t="s">
        <v>197</v>
      </c>
      <c r="R23" s="26"/>
      <c r="S23" s="22" t="s">
        <v>104</v>
      </c>
      <c r="T23" s="24" t="s">
        <v>68</v>
      </c>
      <c r="U23" s="22" t="s">
        <v>198</v>
      </c>
      <c r="V23" s="26"/>
      <c r="W23" s="26"/>
    </row>
    <row r="24">
      <c r="A24" s="22" t="s">
        <v>149</v>
      </c>
      <c r="B24" s="23">
        <v>1.000045375E9</v>
      </c>
      <c r="C24" s="22" t="s">
        <v>199</v>
      </c>
      <c r="D24" s="24" t="s">
        <v>110</v>
      </c>
      <c r="E24" s="22" t="s">
        <v>200</v>
      </c>
      <c r="F24" s="24">
        <v>0.027</v>
      </c>
      <c r="G24" s="24"/>
      <c r="H24" s="25"/>
      <c r="Q24" s="22" t="s">
        <v>201</v>
      </c>
      <c r="R24" s="26"/>
      <c r="S24" s="22" t="s">
        <v>104</v>
      </c>
      <c r="T24" s="24" t="s">
        <v>68</v>
      </c>
      <c r="U24" s="22" t="s">
        <v>202</v>
      </c>
      <c r="V24" s="26"/>
      <c r="W24" s="26"/>
    </row>
    <row r="25">
      <c r="A25" s="22" t="s">
        <v>153</v>
      </c>
      <c r="B25" s="23">
        <v>1.000045375E9</v>
      </c>
      <c r="C25" s="22" t="s">
        <v>199</v>
      </c>
      <c r="D25" s="24" t="s">
        <v>110</v>
      </c>
      <c r="E25" s="22" t="s">
        <v>200</v>
      </c>
      <c r="F25" s="24">
        <v>0.027</v>
      </c>
      <c r="G25" s="24"/>
      <c r="H25" s="25"/>
      <c r="Q25" s="22" t="s">
        <v>203</v>
      </c>
      <c r="R25" s="26"/>
      <c r="S25" s="22" t="s">
        <v>104</v>
      </c>
      <c r="T25" s="24" t="s">
        <v>68</v>
      </c>
      <c r="U25" s="22" t="s">
        <v>204</v>
      </c>
      <c r="V25" s="26"/>
      <c r="W25" s="26"/>
    </row>
    <row r="26">
      <c r="A26" s="22" t="s">
        <v>165</v>
      </c>
      <c r="B26" s="22">
        <v>1.000046901E9</v>
      </c>
      <c r="C26" s="22" t="s">
        <v>205</v>
      </c>
      <c r="D26" s="24" t="s">
        <v>206</v>
      </c>
      <c r="E26" s="22" t="s">
        <v>207</v>
      </c>
      <c r="F26" s="24">
        <v>61.25506787</v>
      </c>
      <c r="G26" s="24"/>
      <c r="Q26" s="22" t="s">
        <v>208</v>
      </c>
      <c r="R26" s="26"/>
      <c r="S26" s="22" t="s">
        <v>104</v>
      </c>
      <c r="T26" s="24" t="s">
        <v>68</v>
      </c>
      <c r="U26" s="22" t="s">
        <v>209</v>
      </c>
      <c r="V26" s="26"/>
      <c r="W26" s="26"/>
    </row>
    <row r="27">
      <c r="Q27" s="22" t="s">
        <v>210</v>
      </c>
      <c r="R27" s="26"/>
      <c r="S27" s="22" t="s">
        <v>104</v>
      </c>
      <c r="T27" s="24" t="s">
        <v>68</v>
      </c>
      <c r="U27" s="22" t="s">
        <v>211</v>
      </c>
      <c r="V27" s="26"/>
      <c r="W27" s="26"/>
    </row>
    <row r="28">
      <c r="E28" s="21" t="s">
        <v>65</v>
      </c>
      <c r="F28" s="27">
        <f>SUM(F3:F26)</f>
        <v>61.70426787</v>
      </c>
      <c r="G28" s="27"/>
      <c r="Q28" s="22" t="s">
        <v>212</v>
      </c>
      <c r="R28" s="26"/>
      <c r="S28" s="22" t="s">
        <v>104</v>
      </c>
      <c r="T28" s="24" t="s">
        <v>68</v>
      </c>
      <c r="U28" s="22" t="s">
        <v>213</v>
      </c>
      <c r="V28" s="26"/>
      <c r="W28" s="26"/>
    </row>
    <row r="29">
      <c r="Q29" s="22" t="s">
        <v>214</v>
      </c>
      <c r="R29" s="26"/>
      <c r="S29" s="22" t="s">
        <v>104</v>
      </c>
      <c r="T29" s="24" t="s">
        <v>68</v>
      </c>
      <c r="U29" s="22" t="s">
        <v>215</v>
      </c>
      <c r="V29" s="26"/>
      <c r="W29" s="26"/>
    </row>
    <row r="30">
      <c r="A30" s="33" t="s">
        <v>216</v>
      </c>
      <c r="B30" s="19"/>
      <c r="C30" s="19"/>
      <c r="D30" s="19"/>
      <c r="E30" s="19"/>
      <c r="F30" s="19"/>
      <c r="G30" s="20"/>
      <c r="Q30" s="22" t="s">
        <v>217</v>
      </c>
      <c r="R30" s="26"/>
      <c r="S30" s="22" t="s">
        <v>104</v>
      </c>
      <c r="T30" s="24" t="s">
        <v>68</v>
      </c>
      <c r="U30" s="22" t="s">
        <v>218</v>
      </c>
      <c r="V30" s="26"/>
      <c r="W30" s="26"/>
    </row>
    <row r="31">
      <c r="A31" s="34" t="s">
        <v>35</v>
      </c>
      <c r="B31" s="34" t="s">
        <v>36</v>
      </c>
      <c r="C31" s="34" t="s">
        <v>37</v>
      </c>
      <c r="D31" s="34" t="s">
        <v>38</v>
      </c>
      <c r="E31" s="34" t="s">
        <v>39</v>
      </c>
      <c r="F31" s="34" t="s">
        <v>40</v>
      </c>
      <c r="G31" s="35" t="s">
        <v>41</v>
      </c>
      <c r="Q31" s="22" t="s">
        <v>219</v>
      </c>
      <c r="R31" s="26"/>
      <c r="S31" s="22" t="s">
        <v>104</v>
      </c>
      <c r="T31" s="24" t="s">
        <v>68</v>
      </c>
      <c r="U31" s="22" t="s">
        <v>220</v>
      </c>
      <c r="V31" s="26"/>
      <c r="W31" s="26"/>
    </row>
    <row r="32">
      <c r="A32" s="22" t="s">
        <v>96</v>
      </c>
      <c r="B32" s="23">
        <v>1.000030359E9</v>
      </c>
      <c r="C32" s="22" t="s">
        <v>97</v>
      </c>
      <c r="D32" s="24" t="s">
        <v>68</v>
      </c>
      <c r="E32" s="22" t="s">
        <v>98</v>
      </c>
      <c r="F32" s="24">
        <v>0.017</v>
      </c>
      <c r="G32" s="24"/>
      <c r="Q32" s="22" t="s">
        <v>221</v>
      </c>
      <c r="R32" s="26"/>
      <c r="S32" s="22" t="s">
        <v>104</v>
      </c>
      <c r="T32" s="24" t="s">
        <v>68</v>
      </c>
      <c r="U32" s="22" t="s">
        <v>222</v>
      </c>
      <c r="V32" s="26"/>
      <c r="W32" s="26"/>
    </row>
    <row r="33">
      <c r="A33" s="22" t="s">
        <v>107</v>
      </c>
      <c r="B33" s="23">
        <v>1.000030359E9</v>
      </c>
      <c r="C33" s="22" t="s">
        <v>97</v>
      </c>
      <c r="D33" s="24" t="s">
        <v>68</v>
      </c>
      <c r="E33" s="22" t="s">
        <v>98</v>
      </c>
      <c r="F33" s="24">
        <v>0.017</v>
      </c>
      <c r="G33" s="24"/>
      <c r="Q33" s="22" t="s">
        <v>223</v>
      </c>
      <c r="R33" s="26"/>
      <c r="S33" s="22" t="s">
        <v>104</v>
      </c>
      <c r="T33" s="24" t="s">
        <v>68</v>
      </c>
      <c r="U33" s="22" t="s">
        <v>224</v>
      </c>
      <c r="V33" s="26"/>
      <c r="W33" s="26"/>
    </row>
    <row r="34">
      <c r="A34" s="22" t="s">
        <v>115</v>
      </c>
      <c r="B34" s="23">
        <v>5.00101001E8</v>
      </c>
      <c r="C34" s="22" t="s">
        <v>116</v>
      </c>
      <c r="D34" s="24" t="s">
        <v>101</v>
      </c>
      <c r="E34" s="22" t="s">
        <v>117</v>
      </c>
      <c r="F34" s="24">
        <v>0.0098</v>
      </c>
      <c r="G34" s="24"/>
      <c r="Q34" s="22" t="s">
        <v>225</v>
      </c>
      <c r="R34" s="26"/>
      <c r="S34" s="22" t="s">
        <v>104</v>
      </c>
      <c r="T34" s="24" t="s">
        <v>68</v>
      </c>
      <c r="U34" s="22" t="s">
        <v>226</v>
      </c>
      <c r="V34" s="26"/>
      <c r="W34" s="26"/>
    </row>
    <row r="35">
      <c r="A35" s="22" t="s">
        <v>123</v>
      </c>
      <c r="B35" s="23">
        <v>5.00101001E8</v>
      </c>
      <c r="C35" s="22" t="s">
        <v>116</v>
      </c>
      <c r="D35" s="24" t="s">
        <v>101</v>
      </c>
      <c r="E35" s="22" t="s">
        <v>117</v>
      </c>
      <c r="F35" s="24">
        <v>0.0098</v>
      </c>
      <c r="G35" s="24"/>
      <c r="Q35" s="22" t="s">
        <v>227</v>
      </c>
      <c r="R35" s="26"/>
      <c r="S35" s="22" t="s">
        <v>104</v>
      </c>
      <c r="T35" s="24" t="s">
        <v>68</v>
      </c>
      <c r="U35" s="22" t="s">
        <v>228</v>
      </c>
      <c r="V35" s="26"/>
      <c r="W35" s="26"/>
    </row>
    <row r="36">
      <c r="A36" s="22" t="s">
        <v>130</v>
      </c>
      <c r="B36" s="23">
        <v>5.00101001E8</v>
      </c>
      <c r="C36" s="22" t="s">
        <v>116</v>
      </c>
      <c r="D36" s="24" t="s">
        <v>101</v>
      </c>
      <c r="E36" s="22" t="s">
        <v>117</v>
      </c>
      <c r="F36" s="24">
        <v>0.0098</v>
      </c>
      <c r="G36" s="24"/>
      <c r="Q36" s="22" t="s">
        <v>229</v>
      </c>
      <c r="R36" s="26"/>
      <c r="S36" s="22" t="s">
        <v>104</v>
      </c>
      <c r="T36" s="24" t="s">
        <v>68</v>
      </c>
      <c r="U36" s="22" t="s">
        <v>230</v>
      </c>
      <c r="V36" s="26"/>
      <c r="W36" s="26"/>
    </row>
    <row r="37">
      <c r="A37" s="22" t="s">
        <v>114</v>
      </c>
      <c r="B37" s="23">
        <v>1.000012862E9</v>
      </c>
      <c r="C37" s="22" t="s">
        <v>137</v>
      </c>
      <c r="D37" s="24" t="s">
        <v>110</v>
      </c>
      <c r="E37" s="22" t="s">
        <v>126</v>
      </c>
      <c r="F37" s="24">
        <v>0.013</v>
      </c>
      <c r="G37" s="24"/>
      <c r="Q37" s="22" t="s">
        <v>231</v>
      </c>
      <c r="R37" s="26"/>
      <c r="S37" s="22" t="s">
        <v>104</v>
      </c>
      <c r="T37" s="24" t="s">
        <v>68</v>
      </c>
      <c r="U37" s="22" t="s">
        <v>232</v>
      </c>
      <c r="V37" s="26"/>
      <c r="W37" s="26"/>
    </row>
    <row r="38">
      <c r="A38" s="22" t="s">
        <v>141</v>
      </c>
      <c r="B38" s="23">
        <v>1.000012862E9</v>
      </c>
      <c r="C38" s="22" t="s">
        <v>137</v>
      </c>
      <c r="D38" s="24" t="s">
        <v>110</v>
      </c>
      <c r="E38" s="22" t="s">
        <v>126</v>
      </c>
      <c r="F38" s="24">
        <v>0.013</v>
      </c>
      <c r="G38" s="24"/>
      <c r="Q38" s="22" t="s">
        <v>233</v>
      </c>
      <c r="R38" s="26"/>
      <c r="S38" s="22" t="s">
        <v>104</v>
      </c>
      <c r="T38" s="24" t="s">
        <v>68</v>
      </c>
      <c r="U38" s="22" t="s">
        <v>234</v>
      </c>
      <c r="V38" s="26"/>
      <c r="W38" s="26"/>
    </row>
    <row r="39">
      <c r="A39" s="22" t="s">
        <v>145</v>
      </c>
      <c r="B39" s="23">
        <v>1.000007728E9</v>
      </c>
      <c r="C39" s="22" t="s">
        <v>146</v>
      </c>
      <c r="D39" s="24" t="s">
        <v>110</v>
      </c>
      <c r="E39" s="22" t="s">
        <v>111</v>
      </c>
      <c r="F39" s="24">
        <v>0.0088</v>
      </c>
      <c r="G39" s="24"/>
      <c r="Q39" s="22" t="s">
        <v>235</v>
      </c>
      <c r="R39" s="26"/>
      <c r="S39" s="22" t="s">
        <v>104</v>
      </c>
      <c r="T39" s="24" t="s">
        <v>68</v>
      </c>
      <c r="U39" s="22" t="s">
        <v>236</v>
      </c>
      <c r="V39" s="26"/>
      <c r="W39" s="26"/>
    </row>
    <row r="40">
      <c r="A40" s="22" t="s">
        <v>150</v>
      </c>
      <c r="B40" s="23">
        <v>1.000012862E9</v>
      </c>
      <c r="C40" s="22" t="s">
        <v>137</v>
      </c>
      <c r="D40" s="24" t="s">
        <v>110</v>
      </c>
      <c r="E40" s="22" t="s">
        <v>126</v>
      </c>
      <c r="F40" s="24">
        <v>0.013</v>
      </c>
      <c r="G40" s="24"/>
      <c r="Q40" s="22" t="s">
        <v>237</v>
      </c>
      <c r="R40" s="26"/>
      <c r="S40" s="22" t="s">
        <v>104</v>
      </c>
      <c r="T40" s="24" t="s">
        <v>68</v>
      </c>
      <c r="U40" s="22" t="s">
        <v>238</v>
      </c>
      <c r="V40" s="26"/>
      <c r="W40" s="26"/>
    </row>
    <row r="41">
      <c r="A41" s="22" t="s">
        <v>154</v>
      </c>
      <c r="B41" s="23">
        <v>1.000030335E9</v>
      </c>
      <c r="C41" s="22" t="s">
        <v>155</v>
      </c>
      <c r="D41" s="24" t="s">
        <v>110</v>
      </c>
      <c r="E41" s="22" t="s">
        <v>156</v>
      </c>
      <c r="F41" s="24">
        <v>0.029</v>
      </c>
      <c r="G41" s="24"/>
      <c r="Q41" s="22" t="s">
        <v>239</v>
      </c>
      <c r="R41" s="26"/>
      <c r="S41" s="22" t="s">
        <v>104</v>
      </c>
      <c r="T41" s="24" t="s">
        <v>68</v>
      </c>
      <c r="U41" s="22" t="s">
        <v>240</v>
      </c>
      <c r="V41" s="26"/>
      <c r="W41" s="26"/>
    </row>
    <row r="42">
      <c r="A42" s="22" t="s">
        <v>160</v>
      </c>
      <c r="B42" s="23">
        <v>1.000030335E9</v>
      </c>
      <c r="C42" s="22" t="s">
        <v>155</v>
      </c>
      <c r="D42" s="24" t="s">
        <v>110</v>
      </c>
      <c r="E42" s="22" t="s">
        <v>156</v>
      </c>
      <c r="F42" s="24">
        <v>0.029</v>
      </c>
      <c r="G42" s="24"/>
      <c r="Q42" s="22" t="s">
        <v>241</v>
      </c>
      <c r="R42" s="26"/>
      <c r="S42" s="22" t="s">
        <v>104</v>
      </c>
      <c r="T42" s="24" t="s">
        <v>68</v>
      </c>
      <c r="U42" s="22" t="s">
        <v>242</v>
      </c>
      <c r="V42" s="26"/>
      <c r="W42" s="26"/>
    </row>
    <row r="43">
      <c r="A43" s="22" t="s">
        <v>164</v>
      </c>
      <c r="B43" s="23">
        <v>1.000030335E9</v>
      </c>
      <c r="C43" s="22" t="s">
        <v>155</v>
      </c>
      <c r="D43" s="24" t="s">
        <v>110</v>
      </c>
      <c r="E43" s="22" t="s">
        <v>156</v>
      </c>
      <c r="F43" s="24">
        <v>0.029</v>
      </c>
      <c r="G43" s="24"/>
      <c r="Q43" s="22" t="s">
        <v>243</v>
      </c>
      <c r="R43" s="26"/>
      <c r="S43" s="22" t="s">
        <v>104</v>
      </c>
      <c r="T43" s="24" t="s">
        <v>68</v>
      </c>
      <c r="U43" s="22" t="s">
        <v>244</v>
      </c>
      <c r="V43" s="26"/>
      <c r="W43" s="26"/>
    </row>
    <row r="44">
      <c r="A44" s="22" t="s">
        <v>174</v>
      </c>
      <c r="B44" s="23">
        <v>1.000030335E9</v>
      </c>
      <c r="C44" s="22" t="s">
        <v>155</v>
      </c>
      <c r="D44" s="24" t="s">
        <v>110</v>
      </c>
      <c r="E44" s="22" t="s">
        <v>156</v>
      </c>
      <c r="F44" s="24">
        <v>0.029</v>
      </c>
      <c r="G44" s="24"/>
      <c r="Q44" s="22" t="s">
        <v>245</v>
      </c>
      <c r="R44" s="26"/>
      <c r="S44" s="22" t="s">
        <v>104</v>
      </c>
      <c r="T44" s="24" t="s">
        <v>68</v>
      </c>
      <c r="U44" s="22" t="s">
        <v>246</v>
      </c>
      <c r="V44" s="26"/>
      <c r="W44" s="26"/>
    </row>
    <row r="45">
      <c r="A45" s="22" t="s">
        <v>118</v>
      </c>
      <c r="B45" s="23">
        <v>1.000012862E9</v>
      </c>
      <c r="C45" s="22" t="s">
        <v>137</v>
      </c>
      <c r="D45" s="24" t="s">
        <v>110</v>
      </c>
      <c r="E45" s="22" t="s">
        <v>126</v>
      </c>
      <c r="F45" s="24">
        <v>0.013</v>
      </c>
      <c r="G45" s="24"/>
      <c r="Q45" s="22" t="s">
        <v>247</v>
      </c>
      <c r="R45" s="26"/>
      <c r="S45" s="22" t="s">
        <v>104</v>
      </c>
      <c r="T45" s="24" t="s">
        <v>68</v>
      </c>
      <c r="U45" s="22" t="s">
        <v>248</v>
      </c>
      <c r="V45" s="26"/>
      <c r="W45" s="26"/>
    </row>
    <row r="46">
      <c r="A46" s="22" t="s">
        <v>179</v>
      </c>
      <c r="B46" s="23">
        <v>1.000012897E9</v>
      </c>
      <c r="C46" s="22" t="s">
        <v>180</v>
      </c>
      <c r="D46" s="24" t="s">
        <v>110</v>
      </c>
      <c r="E46" s="22" t="s">
        <v>181</v>
      </c>
      <c r="F46" s="24">
        <v>0.013</v>
      </c>
      <c r="G46" s="24"/>
      <c r="Q46" s="22" t="s">
        <v>249</v>
      </c>
      <c r="R46" s="26"/>
      <c r="S46" s="22" t="s">
        <v>104</v>
      </c>
      <c r="T46" s="24" t="s">
        <v>68</v>
      </c>
      <c r="U46" s="22" t="s">
        <v>250</v>
      </c>
      <c r="V46" s="26"/>
      <c r="W46" s="26"/>
    </row>
    <row r="47">
      <c r="A47" s="22" t="s">
        <v>184</v>
      </c>
      <c r="B47" s="23">
        <v>1.000030335E9</v>
      </c>
      <c r="C47" s="22" t="s">
        <v>155</v>
      </c>
      <c r="D47" s="24" t="s">
        <v>110</v>
      </c>
      <c r="E47" s="22" t="s">
        <v>156</v>
      </c>
      <c r="F47" s="24">
        <v>0.029</v>
      </c>
      <c r="G47" s="24"/>
      <c r="Q47" s="22" t="s">
        <v>251</v>
      </c>
      <c r="R47" s="26"/>
      <c r="S47" s="22" t="s">
        <v>104</v>
      </c>
      <c r="T47" s="24" t="s">
        <v>68</v>
      </c>
      <c r="U47" s="22" t="s">
        <v>252</v>
      </c>
      <c r="V47" s="26"/>
      <c r="W47" s="26"/>
    </row>
    <row r="48">
      <c r="A48" s="22" t="s">
        <v>187</v>
      </c>
      <c r="B48" s="23">
        <v>1.000012897E9</v>
      </c>
      <c r="C48" s="22" t="s">
        <v>180</v>
      </c>
      <c r="D48" s="24" t="s">
        <v>110</v>
      </c>
      <c r="E48" s="22" t="s">
        <v>181</v>
      </c>
      <c r="F48" s="24">
        <v>0.013</v>
      </c>
      <c r="G48" s="24"/>
      <c r="Q48" s="22" t="s">
        <v>253</v>
      </c>
      <c r="R48" s="26"/>
      <c r="S48" s="22" t="s">
        <v>104</v>
      </c>
      <c r="T48" s="24" t="s">
        <v>68</v>
      </c>
      <c r="U48" s="22" t="s">
        <v>254</v>
      </c>
      <c r="V48" s="26"/>
      <c r="W48" s="26"/>
    </row>
    <row r="49">
      <c r="A49" s="22" t="s">
        <v>129</v>
      </c>
      <c r="B49" s="23">
        <v>1.000030335E9</v>
      </c>
      <c r="C49" s="22" t="s">
        <v>155</v>
      </c>
      <c r="D49" s="24" t="s">
        <v>110</v>
      </c>
      <c r="E49" s="22" t="s">
        <v>156</v>
      </c>
      <c r="F49" s="24">
        <v>0.029</v>
      </c>
      <c r="G49" s="24"/>
      <c r="Q49" s="22" t="s">
        <v>255</v>
      </c>
      <c r="R49" s="26"/>
      <c r="S49" s="22" t="s">
        <v>104</v>
      </c>
      <c r="T49" s="24" t="s">
        <v>68</v>
      </c>
      <c r="U49" s="22" t="s">
        <v>256</v>
      </c>
      <c r="V49" s="26"/>
      <c r="W49" s="26"/>
    </row>
    <row r="50">
      <c r="A50" s="22" t="s">
        <v>192</v>
      </c>
      <c r="B50" s="23">
        <v>1.000012897E9</v>
      </c>
      <c r="C50" s="22" t="s">
        <v>180</v>
      </c>
      <c r="D50" s="24" t="s">
        <v>110</v>
      </c>
      <c r="E50" s="22" t="s">
        <v>181</v>
      </c>
      <c r="F50" s="24">
        <v>0.013</v>
      </c>
      <c r="G50" s="24"/>
      <c r="Q50" s="22" t="s">
        <v>257</v>
      </c>
      <c r="R50" s="26"/>
      <c r="S50" s="22" t="s">
        <v>104</v>
      </c>
      <c r="T50" s="24" t="s">
        <v>68</v>
      </c>
      <c r="U50" s="22" t="s">
        <v>258</v>
      </c>
      <c r="V50" s="26"/>
      <c r="W50" s="26"/>
    </row>
    <row r="51">
      <c r="A51" s="22" t="s">
        <v>136</v>
      </c>
      <c r="B51" s="23">
        <v>1.000030335E9</v>
      </c>
      <c r="C51" s="22" t="s">
        <v>155</v>
      </c>
      <c r="D51" s="24" t="s">
        <v>110</v>
      </c>
      <c r="E51" s="22" t="s">
        <v>156</v>
      </c>
      <c r="F51" s="24">
        <v>0.029</v>
      </c>
      <c r="G51" s="24"/>
      <c r="Q51" s="22" t="s">
        <v>259</v>
      </c>
      <c r="R51" s="26"/>
      <c r="S51" s="22" t="s">
        <v>104</v>
      </c>
      <c r="T51" s="24" t="s">
        <v>68</v>
      </c>
      <c r="U51" s="22" t="s">
        <v>260</v>
      </c>
      <c r="V51" s="26"/>
      <c r="W51" s="26"/>
    </row>
    <row r="52">
      <c r="A52" s="22" t="s">
        <v>140</v>
      </c>
      <c r="B52" s="23">
        <v>1.000030335E9</v>
      </c>
      <c r="C52" s="22" t="s">
        <v>155</v>
      </c>
      <c r="D52" s="24" t="s">
        <v>110</v>
      </c>
      <c r="E52" s="22" t="s">
        <v>156</v>
      </c>
      <c r="F52" s="24">
        <v>0.029</v>
      </c>
      <c r="G52" s="24"/>
      <c r="Q52" s="22" t="s">
        <v>261</v>
      </c>
      <c r="R52" s="26"/>
      <c r="S52" s="22" t="s">
        <v>104</v>
      </c>
      <c r="T52" s="24" t="s">
        <v>68</v>
      </c>
      <c r="U52" s="22" t="s">
        <v>262</v>
      </c>
      <c r="V52" s="26"/>
      <c r="W52" s="26"/>
    </row>
    <row r="53">
      <c r="A53" s="22" t="s">
        <v>149</v>
      </c>
      <c r="B53" s="23">
        <v>1.000045375E9</v>
      </c>
      <c r="C53" s="22" t="s">
        <v>199</v>
      </c>
      <c r="D53" s="24" t="s">
        <v>110</v>
      </c>
      <c r="E53" s="22" t="s">
        <v>200</v>
      </c>
      <c r="F53" s="24">
        <v>0.027</v>
      </c>
      <c r="G53" s="24"/>
      <c r="Q53" s="22" t="s">
        <v>263</v>
      </c>
      <c r="R53" s="26"/>
      <c r="S53" s="22" t="s">
        <v>104</v>
      </c>
      <c r="T53" s="24" t="s">
        <v>68</v>
      </c>
      <c r="U53" s="22" t="s">
        <v>264</v>
      </c>
      <c r="V53" s="26"/>
      <c r="W53" s="26"/>
    </row>
    <row r="54">
      <c r="A54" s="22" t="s">
        <v>153</v>
      </c>
      <c r="B54" s="23">
        <v>1.000045375E9</v>
      </c>
      <c r="C54" s="22" t="s">
        <v>199</v>
      </c>
      <c r="D54" s="24" t="s">
        <v>110</v>
      </c>
      <c r="E54" s="22" t="s">
        <v>200</v>
      </c>
      <c r="F54" s="24">
        <v>0.027</v>
      </c>
      <c r="G54" s="24"/>
      <c r="Q54" s="22" t="s">
        <v>265</v>
      </c>
      <c r="R54" s="26"/>
      <c r="S54" s="22" t="s">
        <v>104</v>
      </c>
      <c r="T54" s="24" t="s">
        <v>68</v>
      </c>
      <c r="U54" s="22" t="s">
        <v>266</v>
      </c>
      <c r="V54" s="26"/>
      <c r="W54" s="26"/>
    </row>
    <row r="55">
      <c r="A55" s="22" t="s">
        <v>103</v>
      </c>
      <c r="B55" s="23">
        <v>1.000030359E9</v>
      </c>
      <c r="C55" s="22" t="s">
        <v>97</v>
      </c>
      <c r="D55" s="24" t="s">
        <v>68</v>
      </c>
      <c r="E55" s="22" t="s">
        <v>98</v>
      </c>
      <c r="F55" s="24">
        <v>0.017</v>
      </c>
      <c r="G55" s="24"/>
      <c r="Q55" s="22" t="s">
        <v>267</v>
      </c>
      <c r="R55" s="26"/>
      <c r="S55" s="36" t="s">
        <v>268</v>
      </c>
      <c r="T55" s="24" t="s">
        <v>269</v>
      </c>
      <c r="U55" s="22" t="s">
        <v>270</v>
      </c>
      <c r="V55" s="26"/>
      <c r="W55" s="26"/>
    </row>
    <row r="56">
      <c r="A56" s="22" t="s">
        <v>112</v>
      </c>
      <c r="B56" s="23">
        <v>1.000030359E9</v>
      </c>
      <c r="C56" s="22" t="s">
        <v>97</v>
      </c>
      <c r="D56" s="24" t="s">
        <v>68</v>
      </c>
      <c r="E56" s="22" t="s">
        <v>98</v>
      </c>
      <c r="F56" s="24">
        <v>0.017</v>
      </c>
      <c r="G56" s="24"/>
      <c r="Q56" s="22" t="s">
        <v>271</v>
      </c>
      <c r="R56" s="26"/>
      <c r="S56" s="36" t="s">
        <v>268</v>
      </c>
      <c r="T56" s="24" t="s">
        <v>269</v>
      </c>
      <c r="U56" s="22" t="s">
        <v>270</v>
      </c>
      <c r="V56" s="26"/>
      <c r="W56" s="26"/>
    </row>
    <row r="57">
      <c r="A57" s="22" t="s">
        <v>121</v>
      </c>
      <c r="B57" s="23">
        <v>1.000030359E9</v>
      </c>
      <c r="C57" s="22" t="s">
        <v>97</v>
      </c>
      <c r="D57" s="24" t="s">
        <v>68</v>
      </c>
      <c r="E57" s="22" t="s">
        <v>98</v>
      </c>
      <c r="F57" s="24">
        <v>0.017</v>
      </c>
      <c r="G57" s="24"/>
      <c r="Q57" s="22" t="s">
        <v>272</v>
      </c>
      <c r="R57" s="26"/>
      <c r="S57" s="36" t="s">
        <v>268</v>
      </c>
      <c r="T57" s="24" t="s">
        <v>269</v>
      </c>
      <c r="U57" s="22" t="s">
        <v>270</v>
      </c>
      <c r="V57" s="26"/>
      <c r="W57" s="26"/>
    </row>
    <row r="58">
      <c r="A58" s="22" t="s">
        <v>127</v>
      </c>
      <c r="B58" s="23">
        <v>1.000030359E9</v>
      </c>
      <c r="C58" s="22" t="s">
        <v>97</v>
      </c>
      <c r="D58" s="24" t="s">
        <v>68</v>
      </c>
      <c r="E58" s="22" t="s">
        <v>98</v>
      </c>
      <c r="F58" s="24">
        <v>0.017</v>
      </c>
      <c r="G58" s="24"/>
      <c r="Q58" s="22" t="s">
        <v>273</v>
      </c>
      <c r="R58" s="26"/>
      <c r="S58" s="36" t="s">
        <v>268</v>
      </c>
      <c r="T58" s="24" t="s">
        <v>269</v>
      </c>
      <c r="U58" s="22" t="s">
        <v>270</v>
      </c>
      <c r="V58" s="26"/>
      <c r="W58" s="26"/>
    </row>
    <row r="59">
      <c r="A59" s="22" t="s">
        <v>134</v>
      </c>
      <c r="B59" s="23">
        <v>1.000030359E9</v>
      </c>
      <c r="C59" s="22" t="s">
        <v>97</v>
      </c>
      <c r="D59" s="24" t="s">
        <v>68</v>
      </c>
      <c r="E59" s="22" t="s">
        <v>98</v>
      </c>
      <c r="F59" s="24">
        <v>0.017</v>
      </c>
      <c r="G59" s="24"/>
      <c r="Q59" s="22" t="s">
        <v>274</v>
      </c>
      <c r="R59" s="26"/>
      <c r="S59" s="36" t="s">
        <v>268</v>
      </c>
      <c r="T59" s="24" t="s">
        <v>269</v>
      </c>
      <c r="U59" s="22" t="s">
        <v>270</v>
      </c>
      <c r="V59" s="26"/>
      <c r="W59" s="26"/>
    </row>
    <row r="60">
      <c r="A60" s="22" t="s">
        <v>138</v>
      </c>
      <c r="B60" s="23">
        <v>1.000019701E9</v>
      </c>
      <c r="C60" s="23" t="s">
        <v>275</v>
      </c>
      <c r="D60" s="24" t="s">
        <v>276</v>
      </c>
      <c r="E60" s="23" t="s">
        <v>277</v>
      </c>
      <c r="F60" s="24">
        <v>0.0338</v>
      </c>
      <c r="G60" s="24"/>
      <c r="Q60" s="22" t="s">
        <v>278</v>
      </c>
      <c r="R60" s="26"/>
      <c r="S60" s="36" t="s">
        <v>268</v>
      </c>
      <c r="T60" s="24" t="s">
        <v>269</v>
      </c>
      <c r="U60" s="22" t="s">
        <v>270</v>
      </c>
      <c r="V60" s="26"/>
      <c r="W60" s="26"/>
    </row>
    <row r="61">
      <c r="A61" s="22" t="s">
        <v>142</v>
      </c>
      <c r="B61" s="23">
        <v>1.000019701E9</v>
      </c>
      <c r="C61" s="23" t="s">
        <v>275</v>
      </c>
      <c r="D61" s="24" t="s">
        <v>276</v>
      </c>
      <c r="E61" s="23" t="s">
        <v>277</v>
      </c>
      <c r="F61" s="24">
        <v>0.0338</v>
      </c>
      <c r="G61" s="24"/>
      <c r="Q61" s="22" t="s">
        <v>279</v>
      </c>
      <c r="R61" s="26"/>
      <c r="S61" s="36" t="s">
        <v>268</v>
      </c>
      <c r="T61" s="24" t="s">
        <v>269</v>
      </c>
      <c r="U61" s="22" t="s">
        <v>270</v>
      </c>
      <c r="V61" s="26"/>
      <c r="W61" s="26"/>
    </row>
    <row r="62">
      <c r="A62" s="22" t="s">
        <v>147</v>
      </c>
      <c r="B62" s="23">
        <v>1.000019701E9</v>
      </c>
      <c r="C62" s="23" t="s">
        <v>275</v>
      </c>
      <c r="D62" s="24" t="s">
        <v>276</v>
      </c>
      <c r="E62" s="23" t="s">
        <v>277</v>
      </c>
      <c r="F62" s="24">
        <v>0.0338</v>
      </c>
      <c r="G62" s="24"/>
      <c r="Q62" s="22" t="s">
        <v>280</v>
      </c>
      <c r="R62" s="26"/>
      <c r="S62" s="36" t="s">
        <v>268</v>
      </c>
      <c r="T62" s="24" t="s">
        <v>269</v>
      </c>
      <c r="U62" s="22" t="s">
        <v>270</v>
      </c>
      <c r="V62" s="26"/>
      <c r="W62" s="26"/>
    </row>
    <row r="63">
      <c r="A63" s="22" t="s">
        <v>151</v>
      </c>
      <c r="B63" s="23">
        <v>1.000019701E9</v>
      </c>
      <c r="C63" s="23" t="s">
        <v>275</v>
      </c>
      <c r="D63" s="24" t="s">
        <v>276</v>
      </c>
      <c r="E63" s="23" t="s">
        <v>277</v>
      </c>
      <c r="F63" s="24">
        <v>0.0338</v>
      </c>
      <c r="G63" s="24"/>
      <c r="Q63" s="22" t="s">
        <v>281</v>
      </c>
      <c r="R63" s="26"/>
      <c r="S63" s="36" t="s">
        <v>268</v>
      </c>
      <c r="T63" s="24" t="s">
        <v>269</v>
      </c>
      <c r="U63" s="22" t="s">
        <v>270</v>
      </c>
      <c r="V63" s="26"/>
      <c r="W63" s="26"/>
    </row>
    <row r="64">
      <c r="A64" s="22" t="s">
        <v>157</v>
      </c>
      <c r="B64" s="23">
        <v>1.000019701E9</v>
      </c>
      <c r="C64" s="23" t="s">
        <v>275</v>
      </c>
      <c r="D64" s="24" t="s">
        <v>276</v>
      </c>
      <c r="E64" s="23" t="s">
        <v>277</v>
      </c>
      <c r="F64" s="24">
        <v>0.0338</v>
      </c>
      <c r="G64" s="24"/>
      <c r="Q64" s="22" t="s">
        <v>282</v>
      </c>
      <c r="R64" s="26"/>
      <c r="S64" s="36" t="s">
        <v>268</v>
      </c>
      <c r="T64" s="24" t="s">
        <v>269</v>
      </c>
      <c r="U64" s="22" t="s">
        <v>270</v>
      </c>
      <c r="V64" s="26"/>
      <c r="W64" s="26"/>
    </row>
    <row r="65">
      <c r="A65" s="22" t="s">
        <v>165</v>
      </c>
      <c r="B65" s="26"/>
      <c r="C65" s="22" t="s">
        <v>283</v>
      </c>
      <c r="D65" s="24" t="s">
        <v>284</v>
      </c>
      <c r="E65" s="22" t="s">
        <v>285</v>
      </c>
      <c r="F65" s="26"/>
      <c r="G65" s="26"/>
      <c r="Q65" s="22" t="s">
        <v>286</v>
      </c>
      <c r="R65" s="26"/>
      <c r="S65" s="36" t="s">
        <v>268</v>
      </c>
      <c r="T65" s="24" t="s">
        <v>269</v>
      </c>
      <c r="U65" s="22" t="s">
        <v>270</v>
      </c>
      <c r="V65" s="26"/>
      <c r="W65" s="26"/>
    </row>
    <row r="66">
      <c r="A66" s="22" t="s">
        <v>287</v>
      </c>
      <c r="B66" s="26"/>
      <c r="C66" s="22" t="s">
        <v>288</v>
      </c>
      <c r="D66" s="37" t="s">
        <v>289</v>
      </c>
      <c r="E66" s="22" t="s">
        <v>290</v>
      </c>
      <c r="F66" s="26"/>
      <c r="G66" s="26"/>
      <c r="Q66" s="22" t="s">
        <v>291</v>
      </c>
      <c r="R66" s="26"/>
      <c r="S66" s="36" t="s">
        <v>268</v>
      </c>
      <c r="T66" s="24" t="s">
        <v>269</v>
      </c>
      <c r="U66" s="22" t="s">
        <v>270</v>
      </c>
      <c r="V66" s="26"/>
      <c r="W66" s="26"/>
    </row>
    <row r="67">
      <c r="A67" s="22" t="s">
        <v>292</v>
      </c>
      <c r="B67" s="26"/>
      <c r="C67" s="22" t="s">
        <v>293</v>
      </c>
      <c r="D67" s="37" t="s">
        <v>289</v>
      </c>
      <c r="E67" s="22" t="s">
        <v>294</v>
      </c>
      <c r="F67" s="26"/>
      <c r="G67" s="26"/>
      <c r="Q67" s="22" t="s">
        <v>295</v>
      </c>
      <c r="R67" s="26"/>
      <c r="S67" s="36" t="s">
        <v>268</v>
      </c>
      <c r="T67" s="24" t="s">
        <v>269</v>
      </c>
      <c r="U67" s="22" t="s">
        <v>270</v>
      </c>
      <c r="V67" s="26"/>
      <c r="W67" s="26"/>
    </row>
    <row r="68">
      <c r="A68" s="22" t="s">
        <v>296</v>
      </c>
      <c r="B68" s="23">
        <v>1.000041412E9</v>
      </c>
      <c r="C68" s="23" t="s">
        <v>297</v>
      </c>
      <c r="D68" s="24" t="s">
        <v>298</v>
      </c>
      <c r="E68" s="23" t="s">
        <v>299</v>
      </c>
      <c r="F68" s="24">
        <v>0.568</v>
      </c>
      <c r="G68" s="24"/>
      <c r="Q68" s="22" t="s">
        <v>300</v>
      </c>
      <c r="R68" s="26"/>
      <c r="S68" s="36" t="s">
        <v>268</v>
      </c>
      <c r="T68" s="24" t="s">
        <v>269</v>
      </c>
      <c r="U68" s="22" t="s">
        <v>270</v>
      </c>
      <c r="V68" s="26"/>
      <c r="W68" s="26"/>
    </row>
    <row r="69">
      <c r="A69" s="22" t="s">
        <v>301</v>
      </c>
      <c r="B69" s="23">
        <v>1.000041412E9</v>
      </c>
      <c r="C69" s="23" t="s">
        <v>297</v>
      </c>
      <c r="D69" s="24" t="s">
        <v>298</v>
      </c>
      <c r="E69" s="23" t="s">
        <v>299</v>
      </c>
      <c r="F69" s="24">
        <v>0.568</v>
      </c>
      <c r="G69" s="24"/>
      <c r="Q69" s="22" t="s">
        <v>302</v>
      </c>
      <c r="R69" s="26"/>
      <c r="S69" s="36" t="s">
        <v>268</v>
      </c>
      <c r="T69" s="24" t="s">
        <v>269</v>
      </c>
      <c r="U69" s="22" t="s">
        <v>270</v>
      </c>
      <c r="V69" s="26"/>
      <c r="W69" s="26"/>
    </row>
    <row r="70">
      <c r="A70" s="22" t="s">
        <v>303</v>
      </c>
      <c r="B70" s="26"/>
      <c r="C70" s="22" t="s">
        <v>304</v>
      </c>
      <c r="D70" s="24" t="s">
        <v>305</v>
      </c>
      <c r="E70" s="22" t="s">
        <v>306</v>
      </c>
      <c r="F70" s="26"/>
      <c r="G70" s="26"/>
      <c r="Q70" s="22" t="s">
        <v>307</v>
      </c>
      <c r="R70" s="26"/>
      <c r="S70" s="36" t="s">
        <v>268</v>
      </c>
      <c r="T70" s="24" t="s">
        <v>269</v>
      </c>
      <c r="U70" s="22" t="s">
        <v>270</v>
      </c>
      <c r="V70" s="26"/>
      <c r="W70" s="26"/>
    </row>
    <row r="71">
      <c r="Q71" s="22" t="s">
        <v>308</v>
      </c>
      <c r="R71" s="26"/>
      <c r="S71" s="36" t="s">
        <v>268</v>
      </c>
      <c r="T71" s="24" t="s">
        <v>269</v>
      </c>
      <c r="U71" s="22" t="s">
        <v>270</v>
      </c>
      <c r="V71" s="26"/>
      <c r="W71" s="26"/>
    </row>
    <row r="72">
      <c r="E72" s="21" t="s">
        <v>65</v>
      </c>
      <c r="F72" s="27">
        <f>SUM(F32:F70)</f>
        <v>1.8392</v>
      </c>
      <c r="G72" s="27"/>
      <c r="Q72" s="22" t="s">
        <v>309</v>
      </c>
      <c r="R72" s="26"/>
      <c r="S72" s="22" t="s">
        <v>310</v>
      </c>
      <c r="T72" s="24" t="s">
        <v>68</v>
      </c>
      <c r="U72" s="22" t="s">
        <v>311</v>
      </c>
      <c r="V72" s="26"/>
      <c r="W72" s="26"/>
    </row>
    <row r="73">
      <c r="Q73" s="22" t="s">
        <v>312</v>
      </c>
      <c r="R73" s="26"/>
      <c r="S73" s="22" t="s">
        <v>310</v>
      </c>
      <c r="T73" s="24" t="s">
        <v>68</v>
      </c>
      <c r="U73" s="22" t="s">
        <v>313</v>
      </c>
      <c r="V73" s="26"/>
      <c r="W73" s="26"/>
    </row>
    <row r="74">
      <c r="Q74" s="22" t="s">
        <v>314</v>
      </c>
      <c r="R74" s="26"/>
      <c r="S74" s="22" t="s">
        <v>310</v>
      </c>
      <c r="T74" s="24" t="s">
        <v>68</v>
      </c>
      <c r="U74" s="22" t="s">
        <v>315</v>
      </c>
      <c r="V74" s="26"/>
      <c r="W74" s="26"/>
    </row>
    <row r="75">
      <c r="Q75" s="22" t="s">
        <v>316</v>
      </c>
      <c r="R75" s="26"/>
      <c r="S75" s="22" t="s">
        <v>310</v>
      </c>
      <c r="T75" s="24" t="s">
        <v>68</v>
      </c>
      <c r="U75" s="22" t="s">
        <v>317</v>
      </c>
      <c r="V75" s="26"/>
      <c r="W75" s="26"/>
    </row>
    <row r="76">
      <c r="Q76" s="22" t="s">
        <v>318</v>
      </c>
      <c r="R76" s="26"/>
      <c r="S76" s="22" t="s">
        <v>310</v>
      </c>
      <c r="T76" s="24" t="s">
        <v>68</v>
      </c>
      <c r="U76" s="22" t="s">
        <v>319</v>
      </c>
      <c r="V76" s="26"/>
      <c r="W76" s="26"/>
    </row>
    <row r="77">
      <c r="Q77" s="22" t="s">
        <v>320</v>
      </c>
      <c r="R77" s="26"/>
      <c r="S77" s="22" t="s">
        <v>310</v>
      </c>
      <c r="T77" s="24" t="s">
        <v>68</v>
      </c>
      <c r="U77" s="22" t="s">
        <v>321</v>
      </c>
      <c r="V77" s="26"/>
      <c r="W77" s="26"/>
    </row>
    <row r="78">
      <c r="Q78" s="22" t="s">
        <v>322</v>
      </c>
      <c r="R78" s="26"/>
      <c r="S78" s="22" t="s">
        <v>310</v>
      </c>
      <c r="T78" s="24" t="s">
        <v>68</v>
      </c>
      <c r="U78" s="22" t="s">
        <v>323</v>
      </c>
      <c r="V78" s="26"/>
      <c r="W78" s="26"/>
    </row>
    <row r="79">
      <c r="Q79" s="22" t="s">
        <v>324</v>
      </c>
      <c r="R79" s="26"/>
      <c r="S79" s="22" t="s">
        <v>310</v>
      </c>
      <c r="T79" s="24" t="s">
        <v>68</v>
      </c>
      <c r="U79" s="22" t="s">
        <v>325</v>
      </c>
      <c r="V79" s="26"/>
      <c r="W79" s="26"/>
    </row>
    <row r="80">
      <c r="Q80" s="22" t="s">
        <v>326</v>
      </c>
      <c r="R80" s="26"/>
      <c r="S80" s="22" t="s">
        <v>310</v>
      </c>
      <c r="T80" s="24" t="s">
        <v>68</v>
      </c>
      <c r="U80" s="22" t="s">
        <v>327</v>
      </c>
      <c r="V80" s="26"/>
      <c r="W80" s="26"/>
    </row>
    <row r="81">
      <c r="Q81" s="22" t="s">
        <v>328</v>
      </c>
      <c r="R81" s="26"/>
      <c r="S81" s="22" t="s">
        <v>310</v>
      </c>
      <c r="T81" s="24" t="s">
        <v>68</v>
      </c>
      <c r="U81" s="22" t="s">
        <v>329</v>
      </c>
      <c r="V81" s="26"/>
      <c r="W81" s="26"/>
    </row>
    <row r="82">
      <c r="Q82" s="22" t="s">
        <v>330</v>
      </c>
      <c r="R82" s="26"/>
      <c r="S82" s="22" t="s">
        <v>310</v>
      </c>
      <c r="T82" s="24" t="s">
        <v>68</v>
      </c>
      <c r="U82" s="22" t="s">
        <v>331</v>
      </c>
      <c r="V82" s="26"/>
      <c r="W82" s="26"/>
    </row>
    <row r="83">
      <c r="Q83" s="22" t="s">
        <v>332</v>
      </c>
      <c r="R83" s="26"/>
      <c r="S83" s="22" t="s">
        <v>310</v>
      </c>
      <c r="T83" s="24" t="s">
        <v>68</v>
      </c>
      <c r="U83" s="22" t="s">
        <v>333</v>
      </c>
      <c r="V83" s="26"/>
      <c r="W83" s="26"/>
    </row>
    <row r="84">
      <c r="Q84" s="22" t="s">
        <v>334</v>
      </c>
      <c r="R84" s="26"/>
      <c r="S84" s="22" t="s">
        <v>310</v>
      </c>
      <c r="T84" s="24" t="s">
        <v>68</v>
      </c>
      <c r="U84" s="22" t="s">
        <v>335</v>
      </c>
      <c r="V84" s="26"/>
      <c r="W84" s="26"/>
    </row>
    <row r="85">
      <c r="Q85" s="22" t="s">
        <v>336</v>
      </c>
      <c r="R85" s="26"/>
      <c r="S85" s="22" t="s">
        <v>310</v>
      </c>
      <c r="T85" s="24" t="s">
        <v>68</v>
      </c>
      <c r="U85" s="22" t="s">
        <v>337</v>
      </c>
      <c r="V85" s="26"/>
      <c r="W85" s="26"/>
    </row>
    <row r="86">
      <c r="Q86" s="22" t="s">
        <v>338</v>
      </c>
      <c r="R86" s="26"/>
      <c r="S86" s="22" t="s">
        <v>310</v>
      </c>
      <c r="T86" s="24" t="s">
        <v>68</v>
      </c>
      <c r="U86" s="22" t="s">
        <v>339</v>
      </c>
      <c r="V86" s="26"/>
      <c r="W86" s="26"/>
    </row>
    <row r="87">
      <c r="Q87" s="22" t="s">
        <v>340</v>
      </c>
      <c r="R87" s="26"/>
      <c r="S87" s="22" t="s">
        <v>310</v>
      </c>
      <c r="T87" s="24" t="s">
        <v>68</v>
      </c>
      <c r="U87" s="22" t="s">
        <v>341</v>
      </c>
      <c r="V87" s="26"/>
      <c r="W87" s="26"/>
    </row>
    <row r="88">
      <c r="Q88" s="22" t="s">
        <v>342</v>
      </c>
      <c r="R88" s="26"/>
      <c r="S88" s="22" t="s">
        <v>310</v>
      </c>
      <c r="T88" s="24" t="s">
        <v>68</v>
      </c>
      <c r="U88" s="22" t="s">
        <v>343</v>
      </c>
      <c r="V88" s="26"/>
      <c r="W88" s="26"/>
    </row>
    <row r="89">
      <c r="Q89" s="22" t="s">
        <v>344</v>
      </c>
      <c r="R89" s="26"/>
      <c r="S89" s="22" t="s">
        <v>345</v>
      </c>
      <c r="T89" s="24" t="s">
        <v>269</v>
      </c>
      <c r="U89" s="22" t="s">
        <v>346</v>
      </c>
      <c r="V89" s="26"/>
      <c r="W89" s="26"/>
    </row>
    <row r="90">
      <c r="Q90" s="22" t="s">
        <v>347</v>
      </c>
      <c r="R90" s="26"/>
      <c r="S90" s="22" t="s">
        <v>345</v>
      </c>
      <c r="T90" s="24" t="s">
        <v>269</v>
      </c>
      <c r="U90" s="22" t="s">
        <v>346</v>
      </c>
      <c r="V90" s="26"/>
      <c r="W90" s="26"/>
    </row>
    <row r="91">
      <c r="Q91" s="22" t="s">
        <v>348</v>
      </c>
      <c r="R91" s="26"/>
      <c r="S91" s="22" t="s">
        <v>345</v>
      </c>
      <c r="T91" s="24" t="s">
        <v>269</v>
      </c>
      <c r="U91" s="22" t="s">
        <v>346</v>
      </c>
      <c r="V91" s="26"/>
      <c r="W91" s="26"/>
    </row>
    <row r="92">
      <c r="Q92" s="22" t="s">
        <v>349</v>
      </c>
      <c r="R92" s="26"/>
      <c r="S92" s="22" t="s">
        <v>345</v>
      </c>
      <c r="T92" s="24" t="s">
        <v>269</v>
      </c>
      <c r="U92" s="22" t="s">
        <v>346</v>
      </c>
      <c r="V92" s="26"/>
      <c r="W92" s="26"/>
    </row>
    <row r="93">
      <c r="Q93" s="22" t="s">
        <v>350</v>
      </c>
      <c r="R93" s="26"/>
      <c r="S93" s="22" t="s">
        <v>345</v>
      </c>
      <c r="T93" s="24" t="s">
        <v>269</v>
      </c>
      <c r="U93" s="22" t="s">
        <v>346</v>
      </c>
      <c r="V93" s="26"/>
      <c r="W93" s="26"/>
    </row>
    <row r="94">
      <c r="Q94" s="22" t="s">
        <v>351</v>
      </c>
      <c r="R94" s="26"/>
      <c r="S94" s="22" t="s">
        <v>345</v>
      </c>
      <c r="T94" s="24" t="s">
        <v>269</v>
      </c>
      <c r="U94" s="22" t="s">
        <v>346</v>
      </c>
      <c r="V94" s="26"/>
      <c r="W94" s="26"/>
    </row>
    <row r="95">
      <c r="Q95" s="22" t="s">
        <v>352</v>
      </c>
      <c r="R95" s="26"/>
      <c r="S95" s="22" t="s">
        <v>345</v>
      </c>
      <c r="T95" s="24" t="s">
        <v>269</v>
      </c>
      <c r="U95" s="22" t="s">
        <v>346</v>
      </c>
      <c r="V95" s="26"/>
      <c r="W95" s="26"/>
    </row>
    <row r="96">
      <c r="Q96" s="22" t="s">
        <v>353</v>
      </c>
      <c r="R96" s="26"/>
      <c r="S96" s="22" t="s">
        <v>345</v>
      </c>
      <c r="T96" s="24" t="s">
        <v>269</v>
      </c>
      <c r="U96" s="22" t="s">
        <v>346</v>
      </c>
      <c r="V96" s="26"/>
      <c r="W96" s="26"/>
    </row>
    <row r="97">
      <c r="Q97" s="22" t="s">
        <v>354</v>
      </c>
      <c r="R97" s="26"/>
      <c r="S97" s="22" t="s">
        <v>345</v>
      </c>
      <c r="T97" s="24" t="s">
        <v>269</v>
      </c>
      <c r="U97" s="22" t="s">
        <v>346</v>
      </c>
      <c r="V97" s="26"/>
      <c r="W97" s="26"/>
    </row>
    <row r="98">
      <c r="Q98" s="22" t="s">
        <v>355</v>
      </c>
      <c r="R98" s="26"/>
      <c r="S98" s="22" t="s">
        <v>345</v>
      </c>
      <c r="T98" s="24" t="s">
        <v>269</v>
      </c>
      <c r="U98" s="22" t="s">
        <v>346</v>
      </c>
      <c r="V98" s="26"/>
      <c r="W98" s="26"/>
    </row>
    <row r="99">
      <c r="Q99" s="22" t="s">
        <v>356</v>
      </c>
      <c r="R99" s="26"/>
      <c r="S99" s="22" t="s">
        <v>357</v>
      </c>
      <c r="T99" s="24" t="s">
        <v>358</v>
      </c>
      <c r="U99" s="22" t="s">
        <v>359</v>
      </c>
      <c r="V99" s="26"/>
      <c r="W99" s="26"/>
    </row>
    <row r="100">
      <c r="Q100" s="22" t="s">
        <v>360</v>
      </c>
      <c r="R100" s="26"/>
      <c r="S100" s="22" t="s">
        <v>357</v>
      </c>
      <c r="T100" s="24" t="s">
        <v>358</v>
      </c>
      <c r="U100" s="22" t="s">
        <v>359</v>
      </c>
      <c r="V100" s="26"/>
      <c r="W100" s="26"/>
    </row>
    <row r="101">
      <c r="Q101" s="22" t="s">
        <v>361</v>
      </c>
      <c r="R101" s="26"/>
      <c r="S101" s="22" t="s">
        <v>357</v>
      </c>
      <c r="T101" s="24" t="s">
        <v>358</v>
      </c>
      <c r="U101" s="22" t="s">
        <v>359</v>
      </c>
      <c r="V101" s="26"/>
      <c r="W101" s="26"/>
    </row>
    <row r="102">
      <c r="Q102" s="22" t="s">
        <v>362</v>
      </c>
      <c r="R102" s="26"/>
      <c r="S102" s="22" t="s">
        <v>357</v>
      </c>
      <c r="T102" s="24" t="s">
        <v>358</v>
      </c>
      <c r="U102" s="22" t="s">
        <v>359</v>
      </c>
      <c r="V102" s="26"/>
      <c r="W102" s="26"/>
    </row>
    <row r="103">
      <c r="Q103" s="22" t="s">
        <v>363</v>
      </c>
      <c r="R103" s="26"/>
      <c r="S103" s="22" t="s">
        <v>357</v>
      </c>
      <c r="T103" s="24" t="s">
        <v>358</v>
      </c>
      <c r="U103" s="22" t="s">
        <v>359</v>
      </c>
      <c r="V103" s="26"/>
      <c r="W103" s="26"/>
    </row>
    <row r="104">
      <c r="Q104" s="22" t="s">
        <v>364</v>
      </c>
      <c r="R104" s="26"/>
      <c r="S104" s="22" t="s">
        <v>357</v>
      </c>
      <c r="T104" s="24" t="s">
        <v>358</v>
      </c>
      <c r="U104" s="22" t="s">
        <v>359</v>
      </c>
      <c r="V104" s="26"/>
      <c r="W104" s="26"/>
    </row>
    <row r="105">
      <c r="Q105" s="22" t="s">
        <v>365</v>
      </c>
      <c r="R105" s="26"/>
      <c r="S105" s="22" t="s">
        <v>357</v>
      </c>
      <c r="T105" s="24" t="s">
        <v>358</v>
      </c>
      <c r="U105" s="22" t="s">
        <v>359</v>
      </c>
      <c r="V105" s="26"/>
      <c r="W105" s="26"/>
    </row>
    <row r="106">
      <c r="Q106" s="22" t="s">
        <v>366</v>
      </c>
      <c r="R106" s="26"/>
      <c r="S106" s="22" t="s">
        <v>357</v>
      </c>
      <c r="T106" s="24" t="s">
        <v>358</v>
      </c>
      <c r="U106" s="22" t="s">
        <v>359</v>
      </c>
      <c r="V106" s="26"/>
      <c r="W106" s="26"/>
    </row>
    <row r="107">
      <c r="Q107" s="22" t="s">
        <v>367</v>
      </c>
      <c r="R107" s="26"/>
      <c r="S107" s="22" t="s">
        <v>357</v>
      </c>
      <c r="T107" s="24" t="s">
        <v>358</v>
      </c>
      <c r="U107" s="22" t="s">
        <v>359</v>
      </c>
      <c r="V107" s="26"/>
      <c r="W107" s="26"/>
    </row>
    <row r="108">
      <c r="Q108" s="22" t="s">
        <v>368</v>
      </c>
      <c r="R108" s="26"/>
      <c r="S108" s="22" t="s">
        <v>357</v>
      </c>
      <c r="T108" s="24" t="s">
        <v>358</v>
      </c>
      <c r="U108" s="22" t="s">
        <v>359</v>
      </c>
      <c r="V108" s="26"/>
      <c r="W108" s="26"/>
    </row>
    <row r="109">
      <c r="Q109" s="22" t="s">
        <v>369</v>
      </c>
      <c r="R109" s="26"/>
      <c r="S109" s="22" t="s">
        <v>357</v>
      </c>
      <c r="T109" s="24" t="s">
        <v>358</v>
      </c>
      <c r="U109" s="22" t="s">
        <v>359</v>
      </c>
      <c r="V109" s="26"/>
      <c r="W109" s="26"/>
    </row>
    <row r="110">
      <c r="Q110" s="22" t="s">
        <v>370</v>
      </c>
      <c r="R110" s="26"/>
      <c r="S110" s="22" t="s">
        <v>357</v>
      </c>
      <c r="T110" s="24" t="s">
        <v>358</v>
      </c>
      <c r="U110" s="22" t="s">
        <v>359</v>
      </c>
      <c r="V110" s="26"/>
      <c r="W110" s="26"/>
    </row>
    <row r="111">
      <c r="Q111" s="22" t="s">
        <v>371</v>
      </c>
      <c r="R111" s="26"/>
      <c r="S111" s="22" t="s">
        <v>357</v>
      </c>
      <c r="T111" s="24" t="s">
        <v>358</v>
      </c>
      <c r="U111" s="22" t="s">
        <v>359</v>
      </c>
      <c r="V111" s="26"/>
      <c r="W111" s="26"/>
    </row>
    <row r="112">
      <c r="Q112" s="22" t="s">
        <v>372</v>
      </c>
      <c r="R112" s="26"/>
      <c r="S112" s="22" t="s">
        <v>357</v>
      </c>
      <c r="T112" s="24" t="s">
        <v>358</v>
      </c>
      <c r="U112" s="22" t="s">
        <v>359</v>
      </c>
      <c r="V112" s="26"/>
      <c r="W112" s="26"/>
    </row>
    <row r="113">
      <c r="Q113" s="22" t="s">
        <v>373</v>
      </c>
      <c r="R113" s="26"/>
      <c r="S113" s="22" t="s">
        <v>357</v>
      </c>
      <c r="T113" s="24" t="s">
        <v>358</v>
      </c>
      <c r="U113" s="22" t="s">
        <v>359</v>
      </c>
      <c r="V113" s="26"/>
      <c r="W113" s="26"/>
    </row>
    <row r="114">
      <c r="Q114" s="22" t="s">
        <v>374</v>
      </c>
      <c r="R114" s="26"/>
      <c r="S114" s="22" t="s">
        <v>357</v>
      </c>
      <c r="T114" s="24" t="s">
        <v>358</v>
      </c>
      <c r="U114" s="22" t="s">
        <v>359</v>
      </c>
      <c r="V114" s="26"/>
      <c r="W114" s="26"/>
    </row>
    <row r="115">
      <c r="Q115" s="22" t="s">
        <v>375</v>
      </c>
      <c r="R115" s="26"/>
      <c r="S115" s="22" t="s">
        <v>357</v>
      </c>
      <c r="T115" s="24" t="s">
        <v>358</v>
      </c>
      <c r="U115" s="22" t="s">
        <v>359</v>
      </c>
      <c r="V115" s="26"/>
      <c r="W115" s="26"/>
    </row>
    <row r="116">
      <c r="Q116" s="22" t="s">
        <v>376</v>
      </c>
      <c r="R116" s="26"/>
      <c r="S116" s="22" t="s">
        <v>357</v>
      </c>
      <c r="T116" s="24" t="s">
        <v>358</v>
      </c>
      <c r="U116" s="22" t="s">
        <v>359</v>
      </c>
      <c r="V116" s="26"/>
      <c r="W116" s="26"/>
    </row>
    <row r="117">
      <c r="Q117" s="22" t="s">
        <v>377</v>
      </c>
      <c r="R117" s="26"/>
      <c r="S117" s="22" t="s">
        <v>357</v>
      </c>
      <c r="T117" s="24" t="s">
        <v>358</v>
      </c>
      <c r="U117" s="22" t="s">
        <v>359</v>
      </c>
      <c r="V117" s="26"/>
      <c r="W117" s="26"/>
    </row>
    <row r="118">
      <c r="Q118" s="22" t="s">
        <v>378</v>
      </c>
      <c r="R118" s="26"/>
      <c r="S118" s="22" t="s">
        <v>357</v>
      </c>
      <c r="T118" s="24" t="s">
        <v>358</v>
      </c>
      <c r="U118" s="22" t="s">
        <v>359</v>
      </c>
      <c r="V118" s="26"/>
      <c r="W118" s="26"/>
    </row>
    <row r="119">
      <c r="Q119" s="22" t="s">
        <v>379</v>
      </c>
      <c r="R119" s="26"/>
      <c r="S119" s="22" t="s">
        <v>357</v>
      </c>
      <c r="T119" s="24" t="s">
        <v>358</v>
      </c>
      <c r="U119" s="22" t="s">
        <v>359</v>
      </c>
      <c r="V119" s="26"/>
      <c r="W119" s="26"/>
    </row>
    <row r="120">
      <c r="Q120" s="22" t="s">
        <v>380</v>
      </c>
      <c r="R120" s="26"/>
      <c r="S120" s="22" t="s">
        <v>357</v>
      </c>
      <c r="T120" s="24" t="s">
        <v>358</v>
      </c>
      <c r="U120" s="22" t="s">
        <v>359</v>
      </c>
      <c r="V120" s="26"/>
      <c r="W120" s="26"/>
    </row>
    <row r="121">
      <c r="Q121" s="22" t="s">
        <v>381</v>
      </c>
      <c r="R121" s="26"/>
      <c r="S121" s="22" t="s">
        <v>357</v>
      </c>
      <c r="T121" s="24" t="s">
        <v>358</v>
      </c>
      <c r="U121" s="22" t="s">
        <v>359</v>
      </c>
      <c r="V121" s="26"/>
      <c r="W121" s="26"/>
    </row>
    <row r="122">
      <c r="Q122" s="22" t="s">
        <v>382</v>
      </c>
      <c r="R122" s="26"/>
      <c r="S122" s="22" t="s">
        <v>357</v>
      </c>
      <c r="T122" s="24" t="s">
        <v>358</v>
      </c>
      <c r="U122" s="22" t="s">
        <v>359</v>
      </c>
      <c r="V122" s="26"/>
      <c r="W122" s="26"/>
    </row>
    <row r="123">
      <c r="Q123" s="22" t="s">
        <v>383</v>
      </c>
      <c r="R123" s="26"/>
      <c r="S123" s="22" t="s">
        <v>357</v>
      </c>
      <c r="T123" s="24" t="s">
        <v>358</v>
      </c>
      <c r="U123" s="22" t="s">
        <v>359</v>
      </c>
      <c r="V123" s="26"/>
      <c r="W123" s="26"/>
    </row>
    <row r="124">
      <c r="Q124" s="22" t="s">
        <v>384</v>
      </c>
      <c r="R124" s="26"/>
      <c r="S124" s="22" t="s">
        <v>357</v>
      </c>
      <c r="T124" s="24" t="s">
        <v>358</v>
      </c>
      <c r="U124" s="22" t="s">
        <v>359</v>
      </c>
      <c r="V124" s="26"/>
      <c r="W124" s="26"/>
    </row>
    <row r="125">
      <c r="Q125" s="22" t="s">
        <v>385</v>
      </c>
      <c r="R125" s="26"/>
      <c r="S125" s="22" t="s">
        <v>357</v>
      </c>
      <c r="T125" s="24" t="s">
        <v>358</v>
      </c>
      <c r="U125" s="22" t="s">
        <v>359</v>
      </c>
      <c r="V125" s="26"/>
      <c r="W125" s="26"/>
    </row>
    <row r="126">
      <c r="Q126" s="22" t="s">
        <v>386</v>
      </c>
      <c r="R126" s="26"/>
      <c r="S126" s="22" t="s">
        <v>357</v>
      </c>
      <c r="T126" s="24" t="s">
        <v>358</v>
      </c>
      <c r="U126" s="22" t="s">
        <v>359</v>
      </c>
      <c r="V126" s="26"/>
      <c r="W126" s="26"/>
    </row>
    <row r="127">
      <c r="Q127" s="22" t="s">
        <v>387</v>
      </c>
      <c r="R127" s="26"/>
      <c r="S127" s="22" t="s">
        <v>388</v>
      </c>
      <c r="T127" s="24" t="s">
        <v>389</v>
      </c>
      <c r="U127" s="22" t="s">
        <v>390</v>
      </c>
      <c r="V127" s="26"/>
      <c r="W127" s="26"/>
    </row>
    <row r="128">
      <c r="Q128" s="22" t="s">
        <v>391</v>
      </c>
      <c r="R128" s="26"/>
      <c r="S128" s="22" t="s">
        <v>388</v>
      </c>
      <c r="T128" s="24" t="s">
        <v>389</v>
      </c>
      <c r="U128" s="22" t="s">
        <v>390</v>
      </c>
      <c r="V128" s="26"/>
      <c r="W128" s="26"/>
    </row>
    <row r="129">
      <c r="Q129" s="22" t="s">
        <v>392</v>
      </c>
      <c r="R129" s="26"/>
      <c r="S129" s="22" t="s">
        <v>393</v>
      </c>
      <c r="T129" s="24" t="s">
        <v>389</v>
      </c>
      <c r="U129" s="22" t="s">
        <v>394</v>
      </c>
      <c r="V129" s="26"/>
      <c r="W129" s="26"/>
    </row>
    <row r="130">
      <c r="Q130" s="22" t="s">
        <v>395</v>
      </c>
      <c r="R130" s="26"/>
      <c r="S130" s="22" t="s">
        <v>393</v>
      </c>
      <c r="T130" s="24" t="s">
        <v>389</v>
      </c>
      <c r="U130" s="22" t="s">
        <v>394</v>
      </c>
      <c r="V130" s="26"/>
      <c r="W130" s="26"/>
    </row>
    <row r="131">
      <c r="Q131" s="22" t="s">
        <v>396</v>
      </c>
      <c r="R131" s="26"/>
      <c r="S131" s="22" t="s">
        <v>397</v>
      </c>
      <c r="T131" s="24" t="s">
        <v>389</v>
      </c>
      <c r="U131" s="22" t="s">
        <v>398</v>
      </c>
      <c r="V131" s="26"/>
      <c r="W131" s="26"/>
    </row>
    <row r="132">
      <c r="Q132" s="22" t="s">
        <v>399</v>
      </c>
      <c r="R132" s="26"/>
      <c r="S132" s="22" t="s">
        <v>397</v>
      </c>
      <c r="T132" s="24" t="s">
        <v>389</v>
      </c>
      <c r="U132" s="22" t="s">
        <v>398</v>
      </c>
      <c r="V132" s="26"/>
      <c r="W132" s="26"/>
    </row>
    <row r="133">
      <c r="Q133" s="22" t="s">
        <v>165</v>
      </c>
      <c r="R133" s="26"/>
      <c r="S133" s="22" t="s">
        <v>400</v>
      </c>
      <c r="T133" s="24" t="s">
        <v>284</v>
      </c>
      <c r="U133" s="22" t="s">
        <v>401</v>
      </c>
      <c r="V133" s="26"/>
      <c r="W133" s="26"/>
    </row>
    <row r="134">
      <c r="Q134" s="22" t="s">
        <v>402</v>
      </c>
      <c r="R134" s="26"/>
      <c r="S134" s="22" t="s">
        <v>403</v>
      </c>
      <c r="T134" s="24" t="s">
        <v>404</v>
      </c>
      <c r="U134" s="22" t="s">
        <v>405</v>
      </c>
      <c r="V134" s="26"/>
      <c r="W134" s="26"/>
    </row>
    <row r="135">
      <c r="Q135" s="22" t="s">
        <v>406</v>
      </c>
      <c r="R135" s="26"/>
      <c r="S135" s="22" t="s">
        <v>403</v>
      </c>
      <c r="T135" s="24" t="s">
        <v>404</v>
      </c>
      <c r="U135" s="22" t="s">
        <v>405</v>
      </c>
      <c r="V135" s="26"/>
      <c r="W135" s="26"/>
    </row>
    <row r="136">
      <c r="Q136" s="22" t="s">
        <v>407</v>
      </c>
      <c r="R136" s="26"/>
      <c r="S136" s="22" t="s">
        <v>408</v>
      </c>
      <c r="T136" s="24" t="s">
        <v>409</v>
      </c>
      <c r="U136" s="22" t="s">
        <v>410</v>
      </c>
      <c r="V136" s="26"/>
      <c r="W136" s="26"/>
    </row>
    <row r="137">
      <c r="Q137" s="22" t="s">
        <v>411</v>
      </c>
      <c r="R137" s="26"/>
      <c r="S137" s="22" t="s">
        <v>412</v>
      </c>
      <c r="T137" s="24" t="s">
        <v>413</v>
      </c>
      <c r="U137" s="22" t="s">
        <v>414</v>
      </c>
      <c r="V137" s="26"/>
      <c r="W137" s="26"/>
    </row>
    <row r="138">
      <c r="Q138" s="22" t="s">
        <v>296</v>
      </c>
      <c r="R138" s="26"/>
      <c r="S138" s="22" t="s">
        <v>415</v>
      </c>
      <c r="T138" s="24" t="s">
        <v>305</v>
      </c>
      <c r="U138" s="22" t="s">
        <v>416</v>
      </c>
      <c r="V138" s="26"/>
      <c r="W138" s="26"/>
    </row>
    <row r="139">
      <c r="Q139" s="22" t="s">
        <v>301</v>
      </c>
      <c r="R139" s="26"/>
      <c r="S139" s="22" t="s">
        <v>417</v>
      </c>
      <c r="T139" s="24" t="s">
        <v>418</v>
      </c>
      <c r="U139" s="22" t="s">
        <v>419</v>
      </c>
      <c r="V139" s="26"/>
      <c r="W139" s="26"/>
    </row>
    <row r="141">
      <c r="U141" s="21" t="s">
        <v>65</v>
      </c>
      <c r="V141" s="27">
        <f>SUM(V3:V139)</f>
        <v>0</v>
      </c>
      <c r="W141" s="27"/>
    </row>
  </sheetData>
  <mergeCells count="5">
    <mergeCell ref="A1:G1"/>
    <mergeCell ref="I1:O1"/>
    <mergeCell ref="Q1:W1"/>
    <mergeCell ref="Y1:AE1"/>
    <mergeCell ref="A30:G30"/>
  </mergeCells>
  <conditionalFormatting sqref="A3:G26 A32:G59">
    <cfRule type="expression" dxfId="5" priority="1" stopIfTrue="1">
      <formula>ISEVEN(ROW())</formula>
    </cfRule>
  </conditionalFormatting>
  <conditionalFormatting sqref="I17">
    <cfRule type="notContainsBlanks" dxfId="6" priority="2">
      <formula>LEN(TRIM(I17))&gt;0</formula>
    </cfRule>
  </conditionalFormatting>
  <conditionalFormatting sqref="I3:O15 Y3:AE15 A60:G70">
    <cfRule type="expression" dxfId="5" priority="3">
      <formula>ISEVEN(ROW())</formula>
    </cfRule>
  </conditionalFormatting>
  <conditionalFormatting sqref="Q3:W139">
    <cfRule type="expression" dxfId="5" priority="4">
      <formula>ISEVEN(ROW())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0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18.75"/>
    <col customWidth="1" min="12" max="12" width="11.5"/>
    <col customWidth="1" min="13" max="13" width="18.25"/>
    <col customWidth="1" min="14" max="14" width="13.5"/>
    <col customWidth="1" min="15" max="15" width="27.25"/>
    <col customWidth="1" min="19" max="19" width="42.13"/>
    <col customWidth="1" min="20" max="20" width="15.88"/>
    <col customWidth="1" min="21" max="21" width="20.13"/>
    <col customWidth="1" min="22" max="22" width="13.5"/>
    <col customWidth="1" min="23" max="23" width="27.25"/>
    <col customWidth="1" min="27" max="27" width="49.25"/>
    <col customWidth="1" min="29" max="29" width="20.1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420</v>
      </c>
      <c r="B3" s="23">
        <v>1.000011761E9</v>
      </c>
      <c r="C3" s="23" t="s">
        <v>421</v>
      </c>
      <c r="D3" s="24" t="s">
        <v>422</v>
      </c>
      <c r="E3" s="22" t="s">
        <v>423</v>
      </c>
      <c r="F3" s="24" t="s">
        <v>424</v>
      </c>
      <c r="G3" s="24"/>
      <c r="I3" s="22" t="s">
        <v>108</v>
      </c>
      <c r="J3" s="23">
        <v>1.000007728E9</v>
      </c>
      <c r="K3" s="23" t="s">
        <v>109</v>
      </c>
      <c r="L3" s="24" t="s">
        <v>110</v>
      </c>
      <c r="M3" s="22" t="s">
        <v>111</v>
      </c>
      <c r="N3" s="24">
        <v>3.8E-4</v>
      </c>
      <c r="O3" s="24"/>
      <c r="Q3" s="22" t="s">
        <v>425</v>
      </c>
      <c r="R3" s="26"/>
      <c r="S3" s="22" t="s">
        <v>426</v>
      </c>
      <c r="T3" s="24" t="s">
        <v>427</v>
      </c>
      <c r="U3" s="22" t="s">
        <v>428</v>
      </c>
      <c r="V3" s="26"/>
      <c r="W3" s="26"/>
      <c r="Y3" s="22" t="s">
        <v>141</v>
      </c>
      <c r="Z3" s="23">
        <v>1.000007728E9</v>
      </c>
      <c r="AA3" s="23" t="s">
        <v>109</v>
      </c>
      <c r="AB3" s="24" t="s">
        <v>110</v>
      </c>
      <c r="AC3" s="22" t="s">
        <v>111</v>
      </c>
      <c r="AD3" s="24"/>
      <c r="AE3" s="24"/>
    </row>
    <row r="4">
      <c r="A4" s="22" t="s">
        <v>429</v>
      </c>
      <c r="B4" s="23">
        <v>1.000011761E9</v>
      </c>
      <c r="C4" s="23" t="s">
        <v>421</v>
      </c>
      <c r="D4" s="24" t="s">
        <v>422</v>
      </c>
      <c r="E4" s="22" t="s">
        <v>423</v>
      </c>
      <c r="F4" s="24" t="s">
        <v>424</v>
      </c>
      <c r="G4" s="24"/>
      <c r="I4" s="22" t="s">
        <v>129</v>
      </c>
      <c r="J4" s="23">
        <v>1.000012862E9</v>
      </c>
      <c r="K4" s="23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430</v>
      </c>
      <c r="R4" s="26"/>
      <c r="S4" s="22" t="s">
        <v>426</v>
      </c>
      <c r="T4" s="24" t="s">
        <v>427</v>
      </c>
      <c r="U4" s="22" t="s">
        <v>428</v>
      </c>
      <c r="V4" s="26"/>
      <c r="W4" s="26"/>
      <c r="Y4" s="22" t="s">
        <v>145</v>
      </c>
      <c r="Z4" s="23">
        <v>1.000012862E9</v>
      </c>
      <c r="AA4" s="23" t="s">
        <v>125</v>
      </c>
      <c r="AB4" s="24" t="s">
        <v>110</v>
      </c>
      <c r="AC4" s="22" t="s">
        <v>126</v>
      </c>
      <c r="AD4" s="24"/>
      <c r="AE4" s="24"/>
    </row>
    <row r="5">
      <c r="A5" s="22" t="s">
        <v>431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  <c r="I5" s="6"/>
      <c r="J5" s="29"/>
      <c r="K5" s="29"/>
      <c r="L5" s="30"/>
      <c r="M5" s="38"/>
      <c r="N5" s="2"/>
      <c r="O5" s="2"/>
      <c r="Q5" s="22" t="s">
        <v>432</v>
      </c>
      <c r="R5" s="26"/>
      <c r="S5" s="22" t="s">
        <v>426</v>
      </c>
      <c r="T5" s="24" t="s">
        <v>427</v>
      </c>
      <c r="U5" s="22" t="s">
        <v>428</v>
      </c>
      <c r="V5" s="26"/>
      <c r="W5" s="26"/>
    </row>
    <row r="6">
      <c r="A6" s="22" t="s">
        <v>433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  <c r="I6" s="6"/>
      <c r="J6" s="29"/>
      <c r="K6" s="29"/>
      <c r="L6" s="30"/>
      <c r="M6" s="21" t="s">
        <v>65</v>
      </c>
      <c r="N6" s="27">
        <f>SUM(N4)</f>
        <v>0.0003</v>
      </c>
      <c r="O6" s="27"/>
      <c r="Q6" s="22" t="s">
        <v>434</v>
      </c>
      <c r="R6" s="26"/>
      <c r="S6" s="22" t="s">
        <v>426</v>
      </c>
      <c r="T6" s="24" t="s">
        <v>427</v>
      </c>
      <c r="U6" s="22" t="s">
        <v>428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435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  <c r="I7" s="6"/>
      <c r="J7" s="29"/>
      <c r="K7" s="29"/>
      <c r="L7" s="30"/>
      <c r="M7" s="6"/>
      <c r="N7" s="30"/>
      <c r="O7" s="30"/>
      <c r="Q7" s="22" t="s">
        <v>436</v>
      </c>
      <c r="R7" s="26"/>
      <c r="S7" s="22" t="s">
        <v>426</v>
      </c>
      <c r="T7" s="24" t="s">
        <v>427</v>
      </c>
      <c r="U7" s="22" t="s">
        <v>428</v>
      </c>
      <c r="V7" s="26"/>
      <c r="W7" s="26"/>
    </row>
    <row r="8">
      <c r="I8" s="6"/>
      <c r="J8" s="29"/>
      <c r="K8" s="29"/>
      <c r="L8" s="30"/>
      <c r="M8" s="6"/>
      <c r="N8" s="30"/>
      <c r="O8" s="30"/>
      <c r="Q8" s="22" t="s">
        <v>437</v>
      </c>
      <c r="R8" s="26"/>
      <c r="S8" s="22" t="s">
        <v>426</v>
      </c>
      <c r="T8" s="24" t="s">
        <v>427</v>
      </c>
      <c r="U8" s="22" t="s">
        <v>428</v>
      </c>
      <c r="V8" s="26"/>
      <c r="W8" s="26"/>
    </row>
    <row r="9">
      <c r="E9" s="21" t="s">
        <v>65</v>
      </c>
      <c r="F9" s="27">
        <f>SUM(F3:F7)</f>
        <v>0.0264</v>
      </c>
      <c r="G9" s="27"/>
      <c r="I9" s="6"/>
      <c r="J9" s="29"/>
      <c r="K9" s="29"/>
      <c r="L9" s="30"/>
      <c r="M9" s="6"/>
      <c r="N9" s="30"/>
      <c r="O9" s="30"/>
      <c r="Q9" s="22" t="s">
        <v>438</v>
      </c>
      <c r="R9" s="26"/>
      <c r="S9" s="22" t="s">
        <v>426</v>
      </c>
      <c r="T9" s="24" t="s">
        <v>427</v>
      </c>
      <c r="U9" s="22" t="s">
        <v>428</v>
      </c>
      <c r="V9" s="26"/>
      <c r="W9" s="26"/>
    </row>
    <row r="10">
      <c r="I10" s="6"/>
      <c r="J10" s="29"/>
      <c r="K10" s="29"/>
      <c r="L10" s="30"/>
      <c r="M10" s="6"/>
      <c r="N10" s="30"/>
      <c r="O10" s="30"/>
      <c r="Q10" s="22" t="s">
        <v>439</v>
      </c>
      <c r="R10" s="26"/>
      <c r="S10" s="22" t="s">
        <v>426</v>
      </c>
      <c r="T10" s="24" t="s">
        <v>427</v>
      </c>
      <c r="U10" s="22" t="s">
        <v>428</v>
      </c>
      <c r="V10" s="26"/>
      <c r="W10" s="26"/>
    </row>
    <row r="11">
      <c r="A11" s="33" t="s">
        <v>216</v>
      </c>
      <c r="B11" s="19"/>
      <c r="C11" s="19"/>
      <c r="D11" s="19"/>
      <c r="E11" s="19"/>
      <c r="F11" s="19"/>
      <c r="G11" s="20"/>
      <c r="I11" s="6"/>
      <c r="J11" s="29"/>
      <c r="K11" s="29"/>
      <c r="L11" s="30"/>
      <c r="M11" s="6"/>
      <c r="N11" s="30"/>
      <c r="O11" s="30"/>
      <c r="Q11" s="22" t="s">
        <v>440</v>
      </c>
      <c r="R11" s="26"/>
      <c r="S11" s="22" t="s">
        <v>426</v>
      </c>
      <c r="T11" s="24" t="s">
        <v>427</v>
      </c>
      <c r="U11" s="22" t="s">
        <v>428</v>
      </c>
      <c r="V11" s="26"/>
      <c r="W11" s="26"/>
    </row>
    <row r="12">
      <c r="A12" s="34" t="s">
        <v>35</v>
      </c>
      <c r="B12" s="34" t="s">
        <v>36</v>
      </c>
      <c r="C12" s="34" t="s">
        <v>37</v>
      </c>
      <c r="D12" s="34" t="s">
        <v>38</v>
      </c>
      <c r="E12" s="34" t="s">
        <v>39</v>
      </c>
      <c r="F12" s="34" t="s">
        <v>40</v>
      </c>
      <c r="G12" s="35" t="s">
        <v>41</v>
      </c>
      <c r="I12" s="6"/>
      <c r="J12" s="29"/>
      <c r="K12" s="29"/>
      <c r="L12" s="30"/>
      <c r="M12" s="6"/>
      <c r="N12" s="30"/>
      <c r="O12" s="30"/>
      <c r="Q12" s="22" t="s">
        <v>441</v>
      </c>
      <c r="R12" s="26"/>
      <c r="S12" s="22" t="s">
        <v>426</v>
      </c>
      <c r="T12" s="24" t="s">
        <v>427</v>
      </c>
      <c r="U12" s="22" t="s">
        <v>428</v>
      </c>
      <c r="V12" s="26"/>
      <c r="W12" s="26"/>
    </row>
    <row r="13">
      <c r="A13" s="39" t="s">
        <v>420</v>
      </c>
      <c r="B13" s="39">
        <v>1.000011761E9</v>
      </c>
      <c r="C13" s="39" t="s">
        <v>421</v>
      </c>
      <c r="D13" s="24" t="s">
        <v>422</v>
      </c>
      <c r="E13" s="22" t="s">
        <v>423</v>
      </c>
      <c r="F13" s="40" t="s">
        <v>424</v>
      </c>
      <c r="G13" s="40"/>
      <c r="I13" s="6"/>
      <c r="J13" s="29"/>
      <c r="K13" s="29"/>
      <c r="L13" s="30"/>
      <c r="M13" s="6"/>
      <c r="N13" s="30"/>
      <c r="O13" s="30"/>
      <c r="Q13" s="22" t="s">
        <v>442</v>
      </c>
      <c r="R13" s="26"/>
      <c r="S13" s="22" t="s">
        <v>426</v>
      </c>
      <c r="T13" s="24" t="s">
        <v>427</v>
      </c>
      <c r="U13" s="22" t="s">
        <v>428</v>
      </c>
      <c r="V13" s="26"/>
      <c r="W13" s="26"/>
    </row>
    <row r="14">
      <c r="A14" s="41" t="s">
        <v>429</v>
      </c>
      <c r="B14" s="41">
        <v>1.000011761E9</v>
      </c>
      <c r="C14" s="41" t="s">
        <v>421</v>
      </c>
      <c r="D14" s="24" t="s">
        <v>422</v>
      </c>
      <c r="E14" s="22" t="s">
        <v>423</v>
      </c>
      <c r="F14" s="42" t="s">
        <v>424</v>
      </c>
      <c r="G14" s="42"/>
      <c r="I14" s="6"/>
      <c r="J14" s="29"/>
      <c r="K14" s="29"/>
      <c r="L14" s="30"/>
      <c r="M14" s="6"/>
      <c r="N14" s="30"/>
      <c r="O14" s="30"/>
      <c r="Q14" s="22" t="s">
        <v>443</v>
      </c>
      <c r="R14" s="26"/>
      <c r="S14" s="22" t="s">
        <v>426</v>
      </c>
      <c r="T14" s="24" t="s">
        <v>427</v>
      </c>
      <c r="U14" s="22" t="s">
        <v>428</v>
      </c>
      <c r="V14" s="26"/>
      <c r="W14" s="26"/>
    </row>
    <row r="15">
      <c r="A15" s="39" t="s">
        <v>431</v>
      </c>
      <c r="B15" s="39">
        <v>1.000007728E9</v>
      </c>
      <c r="C15" s="39" t="s">
        <v>146</v>
      </c>
      <c r="D15" s="40" t="s">
        <v>110</v>
      </c>
      <c r="E15" s="39" t="s">
        <v>111</v>
      </c>
      <c r="F15" s="40">
        <v>0.0088</v>
      </c>
      <c r="G15" s="40"/>
      <c r="I15" s="6"/>
      <c r="J15" s="29"/>
      <c r="K15" s="29"/>
      <c r="L15" s="30"/>
      <c r="M15" s="6"/>
      <c r="N15" s="30"/>
      <c r="O15" s="30"/>
      <c r="Q15" s="22" t="s">
        <v>444</v>
      </c>
      <c r="R15" s="26"/>
      <c r="S15" s="22" t="s">
        <v>445</v>
      </c>
      <c r="T15" s="24" t="s">
        <v>358</v>
      </c>
      <c r="U15" s="22" t="s">
        <v>446</v>
      </c>
      <c r="V15" s="26"/>
      <c r="W15" s="26"/>
    </row>
    <row r="16">
      <c r="A16" s="41" t="s">
        <v>433</v>
      </c>
      <c r="B16" s="41">
        <v>1.000007728E9</v>
      </c>
      <c r="C16" s="41" t="s">
        <v>146</v>
      </c>
      <c r="D16" s="42" t="s">
        <v>110</v>
      </c>
      <c r="E16" s="41" t="s">
        <v>111</v>
      </c>
      <c r="F16" s="42">
        <v>0.0088</v>
      </c>
      <c r="G16" s="42"/>
      <c r="Q16" s="22" t="s">
        <v>447</v>
      </c>
      <c r="R16" s="26"/>
      <c r="S16" s="22" t="s">
        <v>445</v>
      </c>
      <c r="T16" s="24" t="s">
        <v>358</v>
      </c>
      <c r="U16" s="22" t="s">
        <v>446</v>
      </c>
      <c r="V16" s="26"/>
      <c r="W16" s="26"/>
    </row>
    <row r="17">
      <c r="A17" s="39" t="s">
        <v>435</v>
      </c>
      <c r="B17" s="39">
        <v>1.000007728E9</v>
      </c>
      <c r="C17" s="39" t="s">
        <v>146</v>
      </c>
      <c r="D17" s="40" t="s">
        <v>110</v>
      </c>
      <c r="E17" s="39" t="s">
        <v>111</v>
      </c>
      <c r="F17" s="40">
        <v>0.0088</v>
      </c>
      <c r="G17" s="40"/>
      <c r="Q17" s="22" t="s">
        <v>448</v>
      </c>
      <c r="R17" s="26"/>
      <c r="S17" s="22" t="s">
        <v>445</v>
      </c>
      <c r="T17" s="24" t="s">
        <v>358</v>
      </c>
      <c r="U17" s="22" t="s">
        <v>446</v>
      </c>
      <c r="V17" s="26"/>
      <c r="W17" s="26"/>
    </row>
    <row r="18">
      <c r="A18" s="43" t="s">
        <v>103</v>
      </c>
      <c r="B18" s="39"/>
      <c r="C18" s="43" t="s">
        <v>449</v>
      </c>
      <c r="D18" s="40"/>
      <c r="E18" s="39"/>
      <c r="F18" s="40"/>
      <c r="G18" s="40"/>
      <c r="Q18" s="22" t="s">
        <v>450</v>
      </c>
      <c r="R18" s="26"/>
      <c r="S18" s="22" t="s">
        <v>445</v>
      </c>
      <c r="T18" s="24" t="s">
        <v>358</v>
      </c>
      <c r="U18" s="22" t="s">
        <v>446</v>
      </c>
      <c r="V18" s="26"/>
      <c r="W18" s="26"/>
    </row>
    <row r="19">
      <c r="A19" s="43" t="s">
        <v>112</v>
      </c>
      <c r="B19" s="39"/>
      <c r="C19" s="43" t="s">
        <v>449</v>
      </c>
      <c r="D19" s="40"/>
      <c r="E19" s="39"/>
      <c r="F19" s="40"/>
      <c r="G19" s="40"/>
      <c r="Q19" s="22" t="s">
        <v>451</v>
      </c>
      <c r="R19" s="26"/>
      <c r="S19" s="22" t="s">
        <v>452</v>
      </c>
      <c r="T19" s="24" t="s">
        <v>269</v>
      </c>
      <c r="U19" s="22" t="s">
        <v>453</v>
      </c>
      <c r="V19" s="26"/>
      <c r="W19" s="26"/>
    </row>
    <row r="20">
      <c r="A20" s="43" t="s">
        <v>121</v>
      </c>
      <c r="B20" s="39"/>
      <c r="C20" s="43" t="s">
        <v>449</v>
      </c>
      <c r="D20" s="40"/>
      <c r="E20" s="39"/>
      <c r="F20" s="40"/>
      <c r="G20" s="40"/>
      <c r="M20" s="38"/>
      <c r="N20" s="2"/>
      <c r="O20" s="2"/>
      <c r="Q20" s="22" t="s">
        <v>454</v>
      </c>
      <c r="R20" s="26"/>
      <c r="S20" s="22" t="s">
        <v>452</v>
      </c>
      <c r="T20" s="24" t="s">
        <v>269</v>
      </c>
      <c r="U20" s="22" t="s">
        <v>453</v>
      </c>
      <c r="V20" s="26"/>
      <c r="W20" s="26"/>
    </row>
    <row r="21">
      <c r="A21" s="43" t="s">
        <v>127</v>
      </c>
      <c r="B21" s="39"/>
      <c r="C21" s="43" t="s">
        <v>449</v>
      </c>
      <c r="D21" s="39"/>
      <c r="E21" s="39"/>
      <c r="F21" s="39"/>
      <c r="G21" s="39"/>
      <c r="M21" s="38"/>
      <c r="N21" s="2"/>
      <c r="O21" s="2"/>
      <c r="Q21" s="22" t="s">
        <v>455</v>
      </c>
      <c r="R21" s="26"/>
      <c r="S21" s="22" t="s">
        <v>456</v>
      </c>
      <c r="T21" s="24" t="s">
        <v>269</v>
      </c>
      <c r="U21" s="22" t="s">
        <v>453</v>
      </c>
      <c r="V21" s="26"/>
      <c r="W21" s="26"/>
    </row>
    <row r="22">
      <c r="A22" s="43" t="s">
        <v>134</v>
      </c>
      <c r="B22" s="39"/>
      <c r="C22" s="43" t="s">
        <v>449</v>
      </c>
      <c r="D22" s="39"/>
      <c r="E22" s="39"/>
      <c r="F22" s="39"/>
      <c r="G22" s="39"/>
      <c r="M22" s="38"/>
      <c r="N22" s="2"/>
      <c r="O22" s="2"/>
      <c r="Q22" s="22" t="s">
        <v>457</v>
      </c>
      <c r="R22" s="26"/>
      <c r="S22" s="22" t="s">
        <v>456</v>
      </c>
      <c r="T22" s="24" t="s">
        <v>269</v>
      </c>
      <c r="U22" s="22" t="s">
        <v>453</v>
      </c>
      <c r="V22" s="26"/>
      <c r="W22" s="26"/>
    </row>
    <row r="23">
      <c r="A23" s="43" t="s">
        <v>138</v>
      </c>
      <c r="B23" s="39"/>
      <c r="C23" s="43" t="s">
        <v>449</v>
      </c>
      <c r="D23" s="39"/>
      <c r="E23" s="39"/>
      <c r="F23" s="39"/>
      <c r="G23" s="39"/>
      <c r="M23" s="38"/>
      <c r="N23" s="2"/>
      <c r="O23" s="2"/>
      <c r="Q23" s="22" t="s">
        <v>458</v>
      </c>
      <c r="R23" s="26"/>
      <c r="S23" s="22" t="s">
        <v>456</v>
      </c>
      <c r="T23" s="24" t="s">
        <v>269</v>
      </c>
      <c r="U23" s="22" t="s">
        <v>453</v>
      </c>
      <c r="V23" s="26"/>
      <c r="W23" s="26"/>
    </row>
    <row r="24">
      <c r="A24" s="43" t="s">
        <v>142</v>
      </c>
      <c r="B24" s="39"/>
      <c r="C24" s="43" t="s">
        <v>459</v>
      </c>
      <c r="D24" s="39"/>
      <c r="E24" s="39"/>
      <c r="F24" s="39"/>
      <c r="G24" s="39"/>
      <c r="M24" s="38"/>
      <c r="N24" s="2"/>
      <c r="O24" s="2"/>
      <c r="Q24" s="22" t="s">
        <v>460</v>
      </c>
      <c r="R24" s="26"/>
      <c r="S24" s="22" t="s">
        <v>456</v>
      </c>
      <c r="T24" s="24" t="s">
        <v>269</v>
      </c>
      <c r="U24" s="22" t="s">
        <v>453</v>
      </c>
      <c r="V24" s="26"/>
      <c r="W24" s="26"/>
    </row>
    <row r="25">
      <c r="A25" s="43" t="s">
        <v>147</v>
      </c>
      <c r="B25" s="39"/>
      <c r="C25" s="43" t="s">
        <v>459</v>
      </c>
      <c r="D25" s="39"/>
      <c r="E25" s="39"/>
      <c r="F25" s="39"/>
      <c r="G25" s="39"/>
      <c r="M25" s="38"/>
      <c r="N25" s="2"/>
      <c r="O25" s="2"/>
      <c r="Q25" s="22" t="s">
        <v>461</v>
      </c>
      <c r="R25" s="26"/>
      <c r="S25" s="22" t="s">
        <v>456</v>
      </c>
      <c r="T25" s="24" t="s">
        <v>269</v>
      </c>
      <c r="U25" s="22" t="s">
        <v>453</v>
      </c>
      <c r="V25" s="26"/>
      <c r="W25" s="26"/>
    </row>
    <row r="26">
      <c r="A26" s="43" t="s">
        <v>151</v>
      </c>
      <c r="B26" s="23">
        <v>1.000030359E9</v>
      </c>
      <c r="C26" s="22" t="s">
        <v>97</v>
      </c>
      <c r="D26" s="24" t="s">
        <v>68</v>
      </c>
      <c r="E26" s="22" t="s">
        <v>98</v>
      </c>
      <c r="F26" s="24">
        <v>0.017</v>
      </c>
      <c r="G26" s="24"/>
      <c r="M26" s="38"/>
      <c r="N26" s="2"/>
      <c r="O26" s="2"/>
      <c r="Q26" s="22" t="s">
        <v>462</v>
      </c>
      <c r="R26" s="26"/>
      <c r="S26" s="22" t="s">
        <v>456</v>
      </c>
      <c r="T26" s="24" t="s">
        <v>269</v>
      </c>
      <c r="U26" s="22" t="s">
        <v>453</v>
      </c>
      <c r="V26" s="26"/>
      <c r="W26" s="26"/>
    </row>
    <row r="27">
      <c r="A27" s="43" t="s">
        <v>157</v>
      </c>
      <c r="B27" s="23">
        <v>1.000030359E9</v>
      </c>
      <c r="C27" s="22" t="s">
        <v>97</v>
      </c>
      <c r="D27" s="24" t="s">
        <v>68</v>
      </c>
      <c r="E27" s="22" t="s">
        <v>98</v>
      </c>
      <c r="F27" s="24">
        <v>0.017</v>
      </c>
      <c r="G27" s="24"/>
      <c r="M27" s="38"/>
      <c r="N27" s="2"/>
      <c r="O27" s="2"/>
      <c r="Q27" s="22" t="s">
        <v>463</v>
      </c>
      <c r="R27" s="26"/>
      <c r="S27" s="22" t="s">
        <v>456</v>
      </c>
      <c r="T27" s="24" t="s">
        <v>269</v>
      </c>
      <c r="U27" s="22" t="s">
        <v>453</v>
      </c>
      <c r="V27" s="26"/>
      <c r="W27" s="26"/>
    </row>
    <row r="28">
      <c r="A28" s="22" t="s">
        <v>161</v>
      </c>
      <c r="B28" s="23">
        <v>1.000019701E9</v>
      </c>
      <c r="C28" s="23" t="s">
        <v>275</v>
      </c>
      <c r="D28" s="24" t="s">
        <v>276</v>
      </c>
      <c r="E28" s="23" t="s">
        <v>277</v>
      </c>
      <c r="F28" s="24">
        <v>0.0338</v>
      </c>
      <c r="G28" s="24"/>
      <c r="M28" s="38"/>
      <c r="N28" s="2"/>
      <c r="O28" s="2"/>
      <c r="Q28" s="22" t="s">
        <v>464</v>
      </c>
      <c r="R28" s="26"/>
      <c r="S28" s="22" t="s">
        <v>456</v>
      </c>
      <c r="T28" s="24" t="s">
        <v>269</v>
      </c>
      <c r="U28" s="22" t="s">
        <v>453</v>
      </c>
      <c r="V28" s="26"/>
      <c r="W28" s="26"/>
    </row>
    <row r="29">
      <c r="A29" s="22" t="s">
        <v>169</v>
      </c>
      <c r="B29" s="23">
        <v>1.000019701E9</v>
      </c>
      <c r="C29" s="23" t="s">
        <v>275</v>
      </c>
      <c r="D29" s="24" t="s">
        <v>276</v>
      </c>
      <c r="E29" s="23" t="s">
        <v>277</v>
      </c>
      <c r="F29" s="24">
        <v>0.0338</v>
      </c>
      <c r="G29" s="24"/>
      <c r="M29" s="38"/>
      <c r="N29" s="2"/>
      <c r="O29" s="2"/>
      <c r="Q29" s="22" t="s">
        <v>465</v>
      </c>
      <c r="R29" s="26"/>
      <c r="S29" s="22" t="s">
        <v>456</v>
      </c>
      <c r="T29" s="24" t="s">
        <v>269</v>
      </c>
      <c r="U29" s="22" t="s">
        <v>453</v>
      </c>
      <c r="V29" s="26"/>
      <c r="W29" s="26"/>
    </row>
    <row r="30">
      <c r="A30" s="43" t="s">
        <v>175</v>
      </c>
      <c r="B30" s="39"/>
      <c r="C30" s="43" t="s">
        <v>466</v>
      </c>
      <c r="D30" s="39"/>
      <c r="E30" s="39"/>
      <c r="F30" s="39"/>
      <c r="G30" s="39"/>
      <c r="M30" s="38"/>
      <c r="N30" s="2"/>
      <c r="O30" s="2"/>
      <c r="Q30" s="22" t="s">
        <v>467</v>
      </c>
      <c r="R30" s="26"/>
      <c r="S30" s="22" t="s">
        <v>456</v>
      </c>
      <c r="T30" s="24" t="s">
        <v>269</v>
      </c>
      <c r="U30" s="22" t="s">
        <v>453</v>
      </c>
      <c r="V30" s="26"/>
      <c r="W30" s="26"/>
    </row>
    <row r="31">
      <c r="A31" s="43" t="s">
        <v>177</v>
      </c>
      <c r="B31" s="39"/>
      <c r="C31" s="43" t="s">
        <v>466</v>
      </c>
      <c r="D31" s="39"/>
      <c r="E31" s="39"/>
      <c r="F31" s="39"/>
      <c r="G31" s="39"/>
      <c r="M31" s="38"/>
      <c r="N31" s="2"/>
      <c r="O31" s="2"/>
      <c r="Q31" s="22" t="s">
        <v>468</v>
      </c>
      <c r="R31" s="26"/>
      <c r="S31" s="22" t="s">
        <v>456</v>
      </c>
      <c r="T31" s="24" t="s">
        <v>269</v>
      </c>
      <c r="U31" s="22" t="s">
        <v>453</v>
      </c>
      <c r="V31" s="26"/>
      <c r="W31" s="26"/>
    </row>
    <row r="32">
      <c r="A32" s="43" t="s">
        <v>182</v>
      </c>
      <c r="B32" s="39"/>
      <c r="C32" s="43" t="s">
        <v>466</v>
      </c>
      <c r="D32" s="39"/>
      <c r="E32" s="39"/>
      <c r="F32" s="39"/>
      <c r="G32" s="39"/>
      <c r="M32" s="38"/>
      <c r="N32" s="2"/>
      <c r="O32" s="2"/>
      <c r="Q32" s="22" t="s">
        <v>469</v>
      </c>
      <c r="R32" s="26"/>
      <c r="S32" s="22" t="s">
        <v>456</v>
      </c>
      <c r="T32" s="24" t="s">
        <v>269</v>
      </c>
      <c r="U32" s="22" t="s">
        <v>453</v>
      </c>
      <c r="V32" s="26"/>
      <c r="W32" s="26"/>
    </row>
    <row r="33">
      <c r="A33" s="43" t="s">
        <v>470</v>
      </c>
      <c r="B33" s="39"/>
      <c r="C33" s="23" t="s">
        <v>471</v>
      </c>
      <c r="D33" s="24"/>
      <c r="E33" s="23"/>
      <c r="F33" s="24"/>
      <c r="G33" s="24"/>
      <c r="M33" s="38"/>
      <c r="N33" s="2"/>
      <c r="O33" s="2"/>
      <c r="Q33" s="22" t="s">
        <v>472</v>
      </c>
      <c r="R33" s="26"/>
      <c r="S33" s="22" t="s">
        <v>456</v>
      </c>
      <c r="T33" s="24" t="s">
        <v>269</v>
      </c>
      <c r="U33" s="22" t="s">
        <v>453</v>
      </c>
      <c r="V33" s="26"/>
      <c r="W33" s="26"/>
    </row>
    <row r="34">
      <c r="A34" s="43" t="s">
        <v>473</v>
      </c>
      <c r="B34" s="39"/>
      <c r="C34" s="23" t="s">
        <v>471</v>
      </c>
      <c r="D34" s="24"/>
      <c r="E34" s="23"/>
      <c r="F34" s="24"/>
      <c r="G34" s="24"/>
      <c r="M34" s="38"/>
      <c r="N34" s="2"/>
      <c r="O34" s="2"/>
      <c r="Q34" s="22" t="s">
        <v>474</v>
      </c>
      <c r="R34" s="26"/>
      <c r="S34" s="22" t="s">
        <v>456</v>
      </c>
      <c r="T34" s="24" t="s">
        <v>269</v>
      </c>
      <c r="U34" s="22" t="s">
        <v>453</v>
      </c>
      <c r="V34" s="26"/>
      <c r="W34" s="26"/>
    </row>
    <row r="35">
      <c r="A35" s="43" t="s">
        <v>475</v>
      </c>
      <c r="B35" s="39"/>
      <c r="C35" s="23" t="s">
        <v>476</v>
      </c>
      <c r="D35" s="24"/>
      <c r="E35" s="23"/>
      <c r="F35" s="24"/>
      <c r="G35" s="24"/>
      <c r="M35" s="38"/>
      <c r="N35" s="2"/>
      <c r="O35" s="2"/>
      <c r="Q35" s="22" t="s">
        <v>477</v>
      </c>
      <c r="R35" s="26"/>
      <c r="S35" s="22" t="s">
        <v>456</v>
      </c>
      <c r="T35" s="24" t="s">
        <v>269</v>
      </c>
      <c r="U35" s="22" t="s">
        <v>453</v>
      </c>
      <c r="V35" s="26"/>
      <c r="W35" s="26"/>
    </row>
    <row r="36">
      <c r="A36" s="43" t="s">
        <v>165</v>
      </c>
      <c r="B36" s="39"/>
      <c r="C36" s="43" t="s">
        <v>478</v>
      </c>
      <c r="D36" s="44" t="s">
        <v>284</v>
      </c>
      <c r="E36" s="43" t="s">
        <v>479</v>
      </c>
      <c r="F36" s="39"/>
      <c r="G36" s="39"/>
      <c r="M36" s="38"/>
      <c r="N36" s="2"/>
      <c r="O36" s="2"/>
      <c r="Q36" s="22" t="s">
        <v>480</v>
      </c>
      <c r="R36" s="26"/>
      <c r="S36" s="22" t="s">
        <v>456</v>
      </c>
      <c r="T36" s="24" t="s">
        <v>269</v>
      </c>
      <c r="U36" s="22" t="s">
        <v>453</v>
      </c>
      <c r="V36" s="26"/>
      <c r="W36" s="26"/>
    </row>
    <row r="37">
      <c r="A37" s="45"/>
      <c r="B37" s="46"/>
      <c r="C37" s="46"/>
      <c r="D37" s="46"/>
      <c r="E37" s="46"/>
      <c r="F37" s="46"/>
      <c r="G37" s="46"/>
      <c r="M37" s="38"/>
      <c r="N37" s="2"/>
      <c r="O37" s="2"/>
      <c r="Q37" s="22" t="s">
        <v>481</v>
      </c>
      <c r="R37" s="26"/>
      <c r="S37" s="22" t="s">
        <v>456</v>
      </c>
      <c r="T37" s="24" t="s">
        <v>269</v>
      </c>
      <c r="U37" s="22" t="s">
        <v>453</v>
      </c>
      <c r="V37" s="26"/>
      <c r="W37" s="26"/>
    </row>
    <row r="38">
      <c r="A38" s="46"/>
      <c r="B38" s="46"/>
      <c r="C38" s="46"/>
      <c r="D38" s="46"/>
      <c r="E38" s="46"/>
      <c r="F38" s="46"/>
      <c r="G38" s="46"/>
      <c r="Q38" s="22" t="s">
        <v>482</v>
      </c>
      <c r="R38" s="26"/>
      <c r="S38" s="22" t="s">
        <v>456</v>
      </c>
      <c r="T38" s="24" t="s">
        <v>269</v>
      </c>
      <c r="U38" s="22" t="s">
        <v>453</v>
      </c>
      <c r="V38" s="26"/>
      <c r="W38" s="26"/>
    </row>
    <row r="39">
      <c r="A39" s="46"/>
      <c r="B39" s="46"/>
      <c r="C39" s="46"/>
      <c r="D39" s="46"/>
      <c r="E39" s="34" t="s">
        <v>65</v>
      </c>
      <c r="F39" s="47">
        <f>SUM(F13:F36)</f>
        <v>0.128</v>
      </c>
      <c r="G39" s="47"/>
      <c r="Q39" s="22" t="s">
        <v>159</v>
      </c>
      <c r="R39" s="26"/>
      <c r="S39" s="22" t="s">
        <v>483</v>
      </c>
      <c r="T39" s="24" t="s">
        <v>484</v>
      </c>
      <c r="U39" s="22" t="s">
        <v>485</v>
      </c>
      <c r="V39" s="26"/>
      <c r="W39" s="26"/>
    </row>
    <row r="40">
      <c r="Q40" s="22" t="s">
        <v>163</v>
      </c>
      <c r="R40" s="26"/>
      <c r="S40" s="22" t="s">
        <v>486</v>
      </c>
      <c r="T40" s="24" t="s">
        <v>68</v>
      </c>
      <c r="U40" s="22" t="s">
        <v>487</v>
      </c>
      <c r="V40" s="26"/>
      <c r="W40" s="26"/>
    </row>
    <row r="41">
      <c r="Q41" s="22" t="s">
        <v>292</v>
      </c>
      <c r="R41" s="26"/>
      <c r="S41" s="22" t="s">
        <v>488</v>
      </c>
      <c r="T41" s="24" t="s">
        <v>284</v>
      </c>
      <c r="U41" s="23" t="s">
        <v>489</v>
      </c>
      <c r="V41" s="26"/>
      <c r="W41" s="26"/>
    </row>
    <row r="43">
      <c r="U43" s="21" t="s">
        <v>65</v>
      </c>
      <c r="V43" s="27">
        <f>SUM(V3:V41)</f>
        <v>0</v>
      </c>
      <c r="W43" s="27"/>
    </row>
  </sheetData>
  <mergeCells count="5">
    <mergeCell ref="A1:G1"/>
    <mergeCell ref="I1:O1"/>
    <mergeCell ref="Q1:W1"/>
    <mergeCell ref="Y1:AE1"/>
    <mergeCell ref="A11:G11"/>
  </mergeCells>
  <conditionalFormatting sqref="B26:G27">
    <cfRule type="expression" dxfId="5" priority="1" stopIfTrue="1">
      <formula>ISEVEN(ROW())</formula>
    </cfRule>
  </conditionalFormatting>
  <conditionalFormatting sqref="I16:I20">
    <cfRule type="notContainsBlanks" dxfId="6" priority="2">
      <formula>LEN(TRIM(I16))&gt;0</formula>
    </cfRule>
  </conditionalFormatting>
  <conditionalFormatting sqref="A3:G7 I3:O4 Y3:AE4 D13:E14 C33:G35">
    <cfRule type="expression" dxfId="5" priority="3">
      <formula>ISEVEN(ROW())</formula>
    </cfRule>
  </conditionalFormatting>
  <conditionalFormatting sqref="A13:G36">
    <cfRule type="expression" dxfId="5" priority="4">
      <formula>ISEVEN(ROW())</formula>
    </cfRule>
  </conditionalFormatting>
  <conditionalFormatting sqref="Q3:W41 Y3:AE4">
    <cfRule type="expression" dxfId="5" priority="5">
      <formula>ISEVEN(ROW())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12.13"/>
    <col customWidth="1" min="5" max="5" width="18.63"/>
    <col customWidth="1" min="6" max="6" width="13.5"/>
    <col customWidth="1" min="7" max="7" width="27.25"/>
    <col customWidth="1" min="11" max="11" width="30.75"/>
    <col customWidth="1" min="12" max="12" width="12.13"/>
    <col customWidth="1" min="13" max="13" width="18.63"/>
    <col customWidth="1" min="14" max="14" width="13.5"/>
    <col customWidth="1" min="15" max="15" width="27.25"/>
    <col customWidth="1" min="19" max="19" width="37.88"/>
    <col customWidth="1" min="21" max="21" width="20.0"/>
    <col customWidth="1" min="22" max="22" width="13.5"/>
    <col customWidth="1" min="23" max="23" width="27.25"/>
    <col customWidth="1" min="27" max="27" width="32.38"/>
    <col customWidth="1" min="29" max="29" width="18.6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259</v>
      </c>
      <c r="J3" s="23">
        <v>1.000048793E9</v>
      </c>
      <c r="K3" s="22" t="s">
        <v>490</v>
      </c>
      <c r="L3" s="24" t="s">
        <v>68</v>
      </c>
      <c r="M3" s="22" t="s">
        <v>491</v>
      </c>
      <c r="N3" s="24">
        <v>0.00196</v>
      </c>
      <c r="O3" s="24"/>
      <c r="Q3" s="22" t="s">
        <v>492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103</v>
      </c>
      <c r="Z3" s="26"/>
      <c r="AA3" s="22" t="s">
        <v>493</v>
      </c>
      <c r="AB3" s="24" t="s">
        <v>68</v>
      </c>
      <c r="AC3" s="22" t="s">
        <v>105</v>
      </c>
      <c r="AD3" s="26"/>
      <c r="AE3" s="26"/>
    </row>
    <row r="4">
      <c r="A4" s="22" t="s">
        <v>112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141</v>
      </c>
      <c r="J4" s="23">
        <v>1.000012862E9</v>
      </c>
      <c r="K4" s="22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494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112</v>
      </c>
      <c r="Z4" s="26"/>
      <c r="AA4" s="22" t="s">
        <v>493</v>
      </c>
      <c r="AB4" s="24" t="s">
        <v>68</v>
      </c>
      <c r="AC4" s="22" t="s">
        <v>105</v>
      </c>
      <c r="AD4" s="26"/>
      <c r="AE4" s="26"/>
    </row>
    <row r="5">
      <c r="A5" s="22" t="s">
        <v>121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145</v>
      </c>
      <c r="J5" s="23">
        <v>1.000012862E9</v>
      </c>
      <c r="K5" s="22" t="s">
        <v>125</v>
      </c>
      <c r="L5" s="24" t="s">
        <v>110</v>
      </c>
      <c r="M5" s="22" t="s">
        <v>126</v>
      </c>
      <c r="N5" s="24">
        <v>3.0E-4</v>
      </c>
      <c r="O5" s="24"/>
      <c r="Q5" s="22" t="s">
        <v>179</v>
      </c>
      <c r="R5" s="26"/>
      <c r="S5" s="22" t="s">
        <v>495</v>
      </c>
      <c r="T5" s="24" t="s">
        <v>496</v>
      </c>
      <c r="U5" s="22" t="s">
        <v>497</v>
      </c>
      <c r="V5" s="26"/>
      <c r="W5" s="26"/>
      <c r="Y5" s="22" t="s">
        <v>150</v>
      </c>
      <c r="Z5" s="26"/>
      <c r="AA5" s="22" t="s">
        <v>495</v>
      </c>
      <c r="AB5" s="24" t="s">
        <v>496</v>
      </c>
      <c r="AC5" s="22" t="s">
        <v>497</v>
      </c>
      <c r="AD5" s="26"/>
      <c r="AE5" s="26"/>
    </row>
    <row r="6">
      <c r="A6" s="22" t="s">
        <v>127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150</v>
      </c>
      <c r="J6" s="23">
        <v>1.00001288E9</v>
      </c>
      <c r="K6" s="22" t="s">
        <v>498</v>
      </c>
      <c r="L6" s="24" t="s">
        <v>110</v>
      </c>
      <c r="M6" s="22" t="s">
        <v>499</v>
      </c>
      <c r="N6" s="24">
        <v>3.8E-4</v>
      </c>
      <c r="O6" s="24"/>
      <c r="Q6" s="22" t="s">
        <v>500</v>
      </c>
      <c r="R6" s="26"/>
      <c r="S6" s="22" t="s">
        <v>495</v>
      </c>
      <c r="T6" s="24" t="s">
        <v>496</v>
      </c>
      <c r="U6" s="22" t="s">
        <v>497</v>
      </c>
      <c r="V6" s="26"/>
      <c r="W6" s="26"/>
      <c r="Y6" s="22" t="s">
        <v>154</v>
      </c>
      <c r="Z6" s="26"/>
      <c r="AA6" s="22" t="s">
        <v>495</v>
      </c>
      <c r="AB6" s="24" t="s">
        <v>496</v>
      </c>
      <c r="AC6" s="22" t="s">
        <v>497</v>
      </c>
      <c r="AD6" s="26"/>
      <c r="AE6" s="26"/>
    </row>
    <row r="7">
      <c r="A7" s="22" t="s">
        <v>134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154</v>
      </c>
      <c r="J7" s="23">
        <v>1.00001288E9</v>
      </c>
      <c r="K7" s="22" t="s">
        <v>498</v>
      </c>
      <c r="L7" s="24" t="s">
        <v>110</v>
      </c>
      <c r="M7" s="22" t="s">
        <v>499</v>
      </c>
      <c r="N7" s="24">
        <v>3.8E-4</v>
      </c>
      <c r="O7" s="24"/>
      <c r="Q7" s="22" t="s">
        <v>501</v>
      </c>
      <c r="R7" s="26"/>
      <c r="S7" s="22" t="s">
        <v>495</v>
      </c>
      <c r="T7" s="24" t="s">
        <v>496</v>
      </c>
      <c r="U7" s="22" t="s">
        <v>497</v>
      </c>
      <c r="V7" s="26"/>
      <c r="W7" s="26"/>
      <c r="Y7" s="22" t="s">
        <v>160</v>
      </c>
      <c r="Z7" s="26"/>
      <c r="AA7" s="22" t="s">
        <v>495</v>
      </c>
      <c r="AB7" s="24" t="s">
        <v>496</v>
      </c>
      <c r="AC7" s="22" t="s">
        <v>497</v>
      </c>
      <c r="AD7" s="26"/>
      <c r="AE7" s="26"/>
    </row>
    <row r="8">
      <c r="A8" s="22" t="s">
        <v>138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500</v>
      </c>
      <c r="J8" s="23">
        <v>1.00001288E9</v>
      </c>
      <c r="K8" s="22" t="s">
        <v>498</v>
      </c>
      <c r="L8" s="24" t="s">
        <v>110</v>
      </c>
      <c r="M8" s="22" t="s">
        <v>499</v>
      </c>
      <c r="N8" s="24">
        <v>3.8E-4</v>
      </c>
      <c r="O8" s="24"/>
      <c r="Q8" s="22" t="s">
        <v>502</v>
      </c>
      <c r="R8" s="26"/>
      <c r="S8" s="22" t="s">
        <v>495</v>
      </c>
      <c r="T8" s="24" t="s">
        <v>496</v>
      </c>
      <c r="U8" s="22" t="s">
        <v>497</v>
      </c>
      <c r="V8" s="26"/>
      <c r="W8" s="26"/>
      <c r="Y8" s="22" t="s">
        <v>164</v>
      </c>
      <c r="Z8" s="26"/>
      <c r="AA8" s="22" t="s">
        <v>495</v>
      </c>
      <c r="AB8" s="24" t="s">
        <v>496</v>
      </c>
      <c r="AC8" s="22" t="s">
        <v>497</v>
      </c>
      <c r="AD8" s="26"/>
      <c r="AE8" s="26"/>
    </row>
    <row r="9">
      <c r="A9" s="22" t="s">
        <v>142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501</v>
      </c>
      <c r="J9" s="23">
        <v>1.00001288E9</v>
      </c>
      <c r="K9" s="22" t="s">
        <v>498</v>
      </c>
      <c r="L9" s="24" t="s">
        <v>110</v>
      </c>
      <c r="M9" s="22" t="s">
        <v>499</v>
      </c>
      <c r="N9" s="24">
        <v>3.8E-4</v>
      </c>
      <c r="O9" s="24"/>
      <c r="Q9" s="22" t="s">
        <v>184</v>
      </c>
      <c r="R9" s="26"/>
      <c r="S9" s="22" t="s">
        <v>495</v>
      </c>
      <c r="T9" s="24" t="s">
        <v>496</v>
      </c>
      <c r="U9" s="22" t="s">
        <v>497</v>
      </c>
      <c r="V9" s="26"/>
      <c r="W9" s="26"/>
      <c r="Y9" s="22" t="s">
        <v>174</v>
      </c>
      <c r="Z9" s="26"/>
      <c r="AA9" s="22" t="s">
        <v>495</v>
      </c>
      <c r="AB9" s="24" t="s">
        <v>496</v>
      </c>
      <c r="AC9" s="22" t="s">
        <v>497</v>
      </c>
      <c r="AD9" s="26"/>
      <c r="AE9" s="26"/>
    </row>
    <row r="10">
      <c r="A10" s="22" t="s">
        <v>147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502</v>
      </c>
      <c r="J10" s="23">
        <v>1.00001288E9</v>
      </c>
      <c r="K10" s="22" t="s">
        <v>498</v>
      </c>
      <c r="L10" s="24" t="s">
        <v>110</v>
      </c>
      <c r="M10" s="22" t="s">
        <v>499</v>
      </c>
      <c r="N10" s="24">
        <v>3.8E-4</v>
      </c>
      <c r="O10" s="24"/>
      <c r="Q10" s="22" t="s">
        <v>503</v>
      </c>
      <c r="R10" s="26"/>
      <c r="S10" s="22" t="s">
        <v>495</v>
      </c>
      <c r="T10" s="24" t="s">
        <v>496</v>
      </c>
      <c r="U10" s="22" t="s">
        <v>497</v>
      </c>
      <c r="V10" s="26"/>
      <c r="W10" s="26"/>
      <c r="Y10" s="22" t="s">
        <v>504</v>
      </c>
      <c r="Z10" s="26"/>
      <c r="AA10" s="22" t="s">
        <v>495</v>
      </c>
      <c r="AB10" s="24" t="s">
        <v>496</v>
      </c>
      <c r="AC10" s="22" t="s">
        <v>497</v>
      </c>
      <c r="AD10" s="26"/>
      <c r="AE10" s="26"/>
    </row>
    <row r="11">
      <c r="A11" s="22" t="s">
        <v>505</v>
      </c>
      <c r="B11" s="23">
        <v>1.000029659E9</v>
      </c>
      <c r="C11" s="23" t="s">
        <v>506</v>
      </c>
      <c r="D11" s="24" t="s">
        <v>507</v>
      </c>
      <c r="E11" s="22" t="s">
        <v>508</v>
      </c>
      <c r="F11" s="24">
        <v>0.762</v>
      </c>
      <c r="G11" s="24"/>
      <c r="I11" s="22" t="s">
        <v>184</v>
      </c>
      <c r="J11" s="23">
        <v>1.00001288E9</v>
      </c>
      <c r="K11" s="22" t="s">
        <v>498</v>
      </c>
      <c r="L11" s="24" t="s">
        <v>110</v>
      </c>
      <c r="M11" s="22" t="s">
        <v>499</v>
      </c>
      <c r="N11" s="24">
        <v>3.8E-4</v>
      </c>
      <c r="O11" s="24"/>
      <c r="Q11" s="22" t="s">
        <v>187</v>
      </c>
      <c r="R11" s="26"/>
      <c r="S11" s="22" t="s">
        <v>495</v>
      </c>
      <c r="T11" s="24" t="s">
        <v>496</v>
      </c>
      <c r="U11" s="22" t="s">
        <v>497</v>
      </c>
      <c r="V11" s="26"/>
      <c r="W11" s="26"/>
      <c r="Y11" s="22" t="s">
        <v>509</v>
      </c>
      <c r="Z11" s="26"/>
      <c r="AA11" s="22" t="s">
        <v>495</v>
      </c>
      <c r="AB11" s="24" t="s">
        <v>496</v>
      </c>
      <c r="AC11" s="22" t="s">
        <v>497</v>
      </c>
      <c r="AD11" s="26"/>
      <c r="AE11" s="26"/>
    </row>
    <row r="12">
      <c r="A12" s="22" t="s">
        <v>510</v>
      </c>
      <c r="B12" s="23">
        <v>1.000022907E9</v>
      </c>
      <c r="C12" s="23" t="s">
        <v>511</v>
      </c>
      <c r="D12" s="24" t="s">
        <v>110</v>
      </c>
      <c r="E12" s="22" t="s">
        <v>512</v>
      </c>
      <c r="F12" s="24">
        <v>0.019</v>
      </c>
      <c r="G12" s="24"/>
      <c r="I12" s="22" t="s">
        <v>513</v>
      </c>
      <c r="J12" s="23">
        <v>1.00001288E9</v>
      </c>
      <c r="K12" s="22" t="s">
        <v>498</v>
      </c>
      <c r="L12" s="24" t="s">
        <v>110</v>
      </c>
      <c r="M12" s="22" t="s">
        <v>499</v>
      </c>
      <c r="N12" s="24">
        <v>3.8E-4</v>
      </c>
      <c r="O12" s="24"/>
      <c r="Q12" s="22" t="s">
        <v>431</v>
      </c>
      <c r="R12" s="26"/>
      <c r="S12" s="22" t="s">
        <v>495</v>
      </c>
      <c r="T12" s="24" t="s">
        <v>496</v>
      </c>
      <c r="U12" s="22" t="s">
        <v>497</v>
      </c>
      <c r="V12" s="26"/>
      <c r="W12" s="26"/>
      <c r="Y12" s="22" t="s">
        <v>179</v>
      </c>
      <c r="Z12" s="26"/>
      <c r="AA12" s="22" t="s">
        <v>495</v>
      </c>
      <c r="AB12" s="24" t="s">
        <v>496</v>
      </c>
      <c r="AC12" s="22" t="s">
        <v>497</v>
      </c>
      <c r="AD12" s="26"/>
      <c r="AE12" s="26"/>
    </row>
    <row r="13">
      <c r="A13" s="22" t="s">
        <v>514</v>
      </c>
      <c r="B13" s="23">
        <v>1.000023819E9</v>
      </c>
      <c r="C13" s="23" t="s">
        <v>515</v>
      </c>
      <c r="D13" s="24" t="s">
        <v>110</v>
      </c>
      <c r="E13" s="22" t="s">
        <v>133</v>
      </c>
      <c r="F13" s="24">
        <v>0.015</v>
      </c>
      <c r="G13" s="24"/>
      <c r="I13" s="22" t="s">
        <v>516</v>
      </c>
      <c r="J13" s="23">
        <v>1.00001288E9</v>
      </c>
      <c r="K13" s="22" t="s">
        <v>498</v>
      </c>
      <c r="L13" s="24" t="s">
        <v>110</v>
      </c>
      <c r="M13" s="22" t="s">
        <v>499</v>
      </c>
      <c r="N13" s="24">
        <v>3.8E-4</v>
      </c>
      <c r="O13" s="24"/>
      <c r="Q13" s="22" t="s">
        <v>131</v>
      </c>
      <c r="R13" s="26"/>
      <c r="S13" s="22" t="s">
        <v>495</v>
      </c>
      <c r="T13" s="24" t="s">
        <v>496</v>
      </c>
      <c r="U13" s="22" t="s">
        <v>497</v>
      </c>
      <c r="V13" s="26"/>
      <c r="W13" s="26"/>
      <c r="Y13" s="22" t="s">
        <v>500</v>
      </c>
      <c r="Z13" s="26"/>
      <c r="AA13" s="22" t="s">
        <v>495</v>
      </c>
      <c r="AB13" s="24" t="s">
        <v>496</v>
      </c>
      <c r="AC13" s="22" t="s">
        <v>497</v>
      </c>
      <c r="AD13" s="26"/>
      <c r="AE13" s="26"/>
    </row>
    <row r="14">
      <c r="A14" s="22" t="s">
        <v>517</v>
      </c>
      <c r="B14" s="23">
        <v>1.000022907E9</v>
      </c>
      <c r="C14" s="23" t="s">
        <v>511</v>
      </c>
      <c r="D14" s="24" t="s">
        <v>110</v>
      </c>
      <c r="E14" s="22" t="s">
        <v>512</v>
      </c>
      <c r="F14" s="24">
        <v>0.019</v>
      </c>
      <c r="G14" s="24"/>
      <c r="I14" s="22" t="s">
        <v>518</v>
      </c>
      <c r="J14" s="23">
        <v>1.000029659E9</v>
      </c>
      <c r="K14" s="22" t="s">
        <v>519</v>
      </c>
      <c r="L14" s="24" t="s">
        <v>507</v>
      </c>
      <c r="M14" s="22" t="s">
        <v>508</v>
      </c>
      <c r="N14" s="24">
        <v>0.25926</v>
      </c>
      <c r="O14" s="24"/>
      <c r="Q14" s="22" t="s">
        <v>433</v>
      </c>
      <c r="R14" s="26"/>
      <c r="S14" s="22" t="s">
        <v>495</v>
      </c>
      <c r="T14" s="24" t="s">
        <v>496</v>
      </c>
      <c r="U14" s="22" t="s">
        <v>497</v>
      </c>
      <c r="V14" s="26"/>
      <c r="W14" s="26"/>
      <c r="Y14" s="22" t="s">
        <v>501</v>
      </c>
      <c r="Z14" s="26"/>
      <c r="AA14" s="22" t="s">
        <v>495</v>
      </c>
      <c r="AB14" s="24" t="s">
        <v>496</v>
      </c>
      <c r="AC14" s="22" t="s">
        <v>497</v>
      </c>
      <c r="AD14" s="26"/>
      <c r="AE14" s="26"/>
    </row>
    <row r="15">
      <c r="A15" s="22" t="s">
        <v>520</v>
      </c>
      <c r="B15" s="23">
        <v>1.000022907E9</v>
      </c>
      <c r="C15" s="23" t="s">
        <v>511</v>
      </c>
      <c r="D15" s="24" t="s">
        <v>110</v>
      </c>
      <c r="E15" s="22" t="s">
        <v>512</v>
      </c>
      <c r="F15" s="24">
        <v>0.019</v>
      </c>
      <c r="G15" s="24"/>
      <c r="I15" s="22" t="s">
        <v>521</v>
      </c>
      <c r="J15" s="23">
        <v>1.000048817E9</v>
      </c>
      <c r="K15" s="22" t="s">
        <v>522</v>
      </c>
      <c r="L15" s="24" t="s">
        <v>523</v>
      </c>
      <c r="M15" s="22" t="s">
        <v>524</v>
      </c>
      <c r="N15" s="24">
        <v>0.125</v>
      </c>
      <c r="O15" s="24"/>
      <c r="Q15" s="22" t="s">
        <v>435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  <c r="Y15" s="22" t="s">
        <v>502</v>
      </c>
      <c r="Z15" s="26"/>
      <c r="AA15" s="22" t="s">
        <v>525</v>
      </c>
      <c r="AB15" s="24" t="s">
        <v>110</v>
      </c>
      <c r="AC15" s="22" t="s">
        <v>526</v>
      </c>
      <c r="AD15" s="26"/>
      <c r="AE15" s="26"/>
    </row>
    <row r="16">
      <c r="A16" s="22" t="s">
        <v>527</v>
      </c>
      <c r="B16" s="23">
        <v>1.000012897E9</v>
      </c>
      <c r="C16" s="23" t="s">
        <v>180</v>
      </c>
      <c r="D16" s="24" t="s">
        <v>110</v>
      </c>
      <c r="E16" s="22" t="s">
        <v>181</v>
      </c>
      <c r="F16" s="24">
        <v>0.013</v>
      </c>
      <c r="G16" s="24"/>
      <c r="I16" s="6"/>
      <c r="J16" s="29"/>
      <c r="K16" s="6"/>
      <c r="L16" s="30"/>
      <c r="M16" s="6"/>
      <c r="N16" s="30"/>
      <c r="O16" s="30"/>
      <c r="Q16" s="22" t="s">
        <v>510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  <c r="Y16" s="22" t="s">
        <v>184</v>
      </c>
      <c r="Z16" s="26"/>
      <c r="AA16" s="22" t="s">
        <v>525</v>
      </c>
      <c r="AB16" s="24" t="s">
        <v>110</v>
      </c>
      <c r="AC16" s="22" t="s">
        <v>526</v>
      </c>
      <c r="AD16" s="26"/>
      <c r="AE16" s="26"/>
    </row>
    <row r="17">
      <c r="A17" s="22" t="s">
        <v>528</v>
      </c>
      <c r="B17" s="23">
        <v>1.000012897E9</v>
      </c>
      <c r="C17" s="23" t="s">
        <v>180</v>
      </c>
      <c r="D17" s="24" t="s">
        <v>110</v>
      </c>
      <c r="E17" s="22" t="s">
        <v>181</v>
      </c>
      <c r="F17" s="24">
        <v>0.013</v>
      </c>
      <c r="G17" s="24"/>
      <c r="I17" s="6"/>
      <c r="J17" s="29"/>
      <c r="K17" s="6"/>
      <c r="L17" s="30"/>
      <c r="M17" s="21" t="s">
        <v>65</v>
      </c>
      <c r="N17" s="27">
        <f>SUM(N3:N15)</f>
        <v>0.38986</v>
      </c>
      <c r="O17" s="27"/>
      <c r="Q17" s="22" t="s">
        <v>517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  <c r="Y17" s="22" t="s">
        <v>503</v>
      </c>
      <c r="Z17" s="26"/>
      <c r="AA17" s="22" t="s">
        <v>525</v>
      </c>
      <c r="AB17" s="24" t="s">
        <v>110</v>
      </c>
      <c r="AC17" s="22" t="s">
        <v>526</v>
      </c>
      <c r="AD17" s="26"/>
      <c r="AE17" s="26"/>
    </row>
    <row r="18">
      <c r="A18" s="22" t="s">
        <v>529</v>
      </c>
      <c r="B18" s="23">
        <v>1.00001288E9</v>
      </c>
      <c r="C18" s="23" t="s">
        <v>530</v>
      </c>
      <c r="D18" s="24" t="s">
        <v>110</v>
      </c>
      <c r="E18" s="22" t="s">
        <v>499</v>
      </c>
      <c r="F18" s="24">
        <v>0.014</v>
      </c>
      <c r="G18" s="24"/>
      <c r="I18" s="6"/>
      <c r="J18" s="29"/>
      <c r="K18" s="6"/>
      <c r="L18" s="30"/>
      <c r="M18" s="6"/>
      <c r="N18" s="30"/>
      <c r="O18" s="30"/>
      <c r="Q18" s="22" t="s">
        <v>520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  <c r="Y18" s="22" t="s">
        <v>187</v>
      </c>
      <c r="Z18" s="26"/>
      <c r="AA18" s="22" t="s">
        <v>525</v>
      </c>
      <c r="AB18" s="24" t="s">
        <v>110</v>
      </c>
      <c r="AC18" s="22" t="s">
        <v>526</v>
      </c>
      <c r="AD18" s="26"/>
      <c r="AE18" s="26"/>
    </row>
    <row r="19">
      <c r="A19" s="22" t="s">
        <v>531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6"/>
      <c r="J19" s="29"/>
      <c r="K19" s="6"/>
      <c r="L19" s="30"/>
      <c r="M19" s="48"/>
      <c r="N19" s="49"/>
      <c r="O19" s="49"/>
      <c r="T19" s="30"/>
      <c r="AB19" s="30"/>
    </row>
    <row r="20">
      <c r="A20" s="22" t="s">
        <v>532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J20" s="29"/>
      <c r="M20" s="31"/>
      <c r="N20" s="32"/>
      <c r="O20" s="32"/>
      <c r="U20" s="21" t="s">
        <v>65</v>
      </c>
      <c r="V20" s="27">
        <f>SUM(V3:V18)</f>
        <v>0</v>
      </c>
      <c r="W20" s="27"/>
      <c r="AC20" s="21" t="s">
        <v>65</v>
      </c>
      <c r="AD20" s="27">
        <f t="shared" ref="AD20:AE20" si="1">SUM(AD3:AD18)</f>
        <v>0</v>
      </c>
      <c r="AE20" s="27">
        <f t="shared" si="1"/>
        <v>0</v>
      </c>
    </row>
    <row r="21">
      <c r="A21" s="22" t="s">
        <v>533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M21" s="38"/>
      <c r="N21" s="2"/>
      <c r="O21" s="2"/>
    </row>
    <row r="22">
      <c r="A22" s="22" t="s">
        <v>534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535</v>
      </c>
      <c r="B23" s="23">
        <v>1.000012862E9</v>
      </c>
      <c r="C23" s="23" t="s">
        <v>137</v>
      </c>
      <c r="D23" s="24" t="s">
        <v>110</v>
      </c>
      <c r="E23" s="22" t="s">
        <v>126</v>
      </c>
      <c r="F23" s="24">
        <v>0.013</v>
      </c>
      <c r="G23" s="24"/>
    </row>
    <row r="24">
      <c r="A24" s="22" t="s">
        <v>536</v>
      </c>
      <c r="B24" s="23">
        <v>1.000012862E9</v>
      </c>
      <c r="C24" s="23" t="s">
        <v>137</v>
      </c>
      <c r="D24" s="24" t="s">
        <v>110</v>
      </c>
      <c r="E24" s="22" t="s">
        <v>126</v>
      </c>
      <c r="F24" s="24">
        <v>0.013</v>
      </c>
      <c r="G24" s="24"/>
    </row>
    <row r="25">
      <c r="A25" s="22" t="s">
        <v>537</v>
      </c>
      <c r="B25" s="23">
        <v>1.000012862E9</v>
      </c>
      <c r="C25" s="23" t="s">
        <v>137</v>
      </c>
      <c r="D25" s="24" t="s">
        <v>110</v>
      </c>
      <c r="E25" s="22" t="s">
        <v>126</v>
      </c>
      <c r="F25" s="24">
        <v>0.013</v>
      </c>
      <c r="G25" s="24"/>
    </row>
    <row r="26">
      <c r="A26" s="22" t="s">
        <v>538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539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540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541</v>
      </c>
      <c r="B29" s="23">
        <v>1.00001288E9</v>
      </c>
      <c r="C29" s="23" t="s">
        <v>530</v>
      </c>
      <c r="D29" s="24" t="s">
        <v>110</v>
      </c>
      <c r="E29" s="22" t="s">
        <v>499</v>
      </c>
      <c r="F29" s="24">
        <v>0.014</v>
      </c>
      <c r="G29" s="24"/>
    </row>
    <row r="30">
      <c r="A30" s="22" t="s">
        <v>542</v>
      </c>
      <c r="B30" s="23">
        <v>1.000012862E9</v>
      </c>
      <c r="C30" s="23" t="s">
        <v>137</v>
      </c>
      <c r="D30" s="24" t="s">
        <v>110</v>
      </c>
      <c r="E30" s="22" t="s">
        <v>126</v>
      </c>
      <c r="F30" s="24">
        <v>0.013</v>
      </c>
      <c r="G30" s="24"/>
    </row>
    <row r="31">
      <c r="A31" s="22" t="s">
        <v>543</v>
      </c>
      <c r="B31" s="23">
        <v>1.000012862E9</v>
      </c>
      <c r="C31" s="23" t="s">
        <v>137</v>
      </c>
      <c r="D31" s="24" t="s">
        <v>110</v>
      </c>
      <c r="E31" s="22" t="s">
        <v>126</v>
      </c>
      <c r="F31" s="24">
        <v>0.013</v>
      </c>
      <c r="G31" s="24"/>
    </row>
    <row r="32">
      <c r="A32" s="22" t="s">
        <v>544</v>
      </c>
      <c r="B32" s="23">
        <v>1.00001288E9</v>
      </c>
      <c r="C32" s="23" t="s">
        <v>530</v>
      </c>
      <c r="D32" s="24" t="s">
        <v>110</v>
      </c>
      <c r="E32" s="22" t="s">
        <v>499</v>
      </c>
      <c r="F32" s="24">
        <v>0.014</v>
      </c>
      <c r="G32" s="24"/>
    </row>
    <row r="33">
      <c r="A33" s="22" t="s">
        <v>545</v>
      </c>
      <c r="B33" s="23">
        <v>1.000012862E9</v>
      </c>
      <c r="C33" s="23" t="s">
        <v>137</v>
      </c>
      <c r="D33" s="24" t="s">
        <v>110</v>
      </c>
      <c r="E33" s="22" t="s">
        <v>126</v>
      </c>
      <c r="F33" s="24">
        <v>0.013</v>
      </c>
      <c r="G33" s="24"/>
    </row>
    <row r="34">
      <c r="A34" s="22" t="s">
        <v>546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</row>
    <row r="35">
      <c r="A35" s="22" t="s">
        <v>547</v>
      </c>
      <c r="B35" s="23">
        <v>1.000012897E9</v>
      </c>
      <c r="C35" s="23" t="s">
        <v>180</v>
      </c>
      <c r="D35" s="24" t="s">
        <v>110</v>
      </c>
      <c r="E35" s="22" t="s">
        <v>181</v>
      </c>
      <c r="F35" s="24">
        <v>0.013</v>
      </c>
      <c r="G35" s="24"/>
    </row>
    <row r="36">
      <c r="A36" s="22" t="s">
        <v>548</v>
      </c>
      <c r="B36" s="23">
        <v>1.000012862E9</v>
      </c>
      <c r="C36" s="23" t="s">
        <v>137</v>
      </c>
      <c r="D36" s="24" t="s">
        <v>110</v>
      </c>
      <c r="E36" s="22" t="s">
        <v>126</v>
      </c>
      <c r="F36" s="24">
        <v>0.013</v>
      </c>
      <c r="G36" s="24"/>
    </row>
    <row r="37">
      <c r="A37" s="22" t="s">
        <v>549</v>
      </c>
      <c r="B37" s="23">
        <v>1.000012862E9</v>
      </c>
      <c r="C37" s="23" t="s">
        <v>137</v>
      </c>
      <c r="D37" s="24" t="s">
        <v>110</v>
      </c>
      <c r="E37" s="22" t="s">
        <v>126</v>
      </c>
      <c r="F37" s="24">
        <v>0.013</v>
      </c>
      <c r="G37" s="24"/>
    </row>
    <row r="38">
      <c r="A38" s="22" t="s">
        <v>550</v>
      </c>
      <c r="B38" s="23">
        <v>1.000012862E9</v>
      </c>
      <c r="C38" s="23" t="s">
        <v>137</v>
      </c>
      <c r="D38" s="24" t="s">
        <v>110</v>
      </c>
      <c r="E38" s="22" t="s">
        <v>126</v>
      </c>
      <c r="F38" s="24">
        <v>0.013</v>
      </c>
      <c r="G38" s="24"/>
    </row>
    <row r="39">
      <c r="A39" s="22" t="s">
        <v>551</v>
      </c>
      <c r="B39" s="23">
        <v>1.000012862E9</v>
      </c>
      <c r="C39" s="23" t="s">
        <v>137</v>
      </c>
      <c r="D39" s="24" t="s">
        <v>110</v>
      </c>
      <c r="E39" s="22" t="s">
        <v>126</v>
      </c>
      <c r="F39" s="24">
        <v>0.013</v>
      </c>
      <c r="G39" s="24"/>
    </row>
    <row r="40">
      <c r="A40" s="22" t="s">
        <v>552</v>
      </c>
      <c r="B40" s="23">
        <v>1.000012862E9</v>
      </c>
      <c r="C40" s="23" t="s">
        <v>137</v>
      </c>
      <c r="D40" s="24" t="s">
        <v>110</v>
      </c>
      <c r="E40" s="22" t="s">
        <v>126</v>
      </c>
      <c r="F40" s="24">
        <v>0.013</v>
      </c>
      <c r="G40" s="24"/>
    </row>
    <row r="41">
      <c r="A41" s="22" t="s">
        <v>553</v>
      </c>
      <c r="B41" s="23">
        <v>1.00001288E9</v>
      </c>
      <c r="C41" s="23" t="s">
        <v>530</v>
      </c>
      <c r="D41" s="24" t="s">
        <v>110</v>
      </c>
      <c r="E41" s="22" t="s">
        <v>499</v>
      </c>
      <c r="F41" s="24">
        <v>0.014</v>
      </c>
      <c r="G41" s="24"/>
    </row>
    <row r="42">
      <c r="A42" s="22" t="s">
        <v>554</v>
      </c>
      <c r="B42" s="23">
        <v>1.000012862E9</v>
      </c>
      <c r="C42" s="23" t="s">
        <v>137</v>
      </c>
      <c r="D42" s="24" t="s">
        <v>110</v>
      </c>
      <c r="E42" s="22" t="s">
        <v>126</v>
      </c>
      <c r="F42" s="24">
        <v>0.013</v>
      </c>
      <c r="G42" s="24"/>
    </row>
    <row r="43">
      <c r="A43" s="22" t="s">
        <v>555</v>
      </c>
      <c r="B43" s="23">
        <v>1.000012862E9</v>
      </c>
      <c r="C43" s="23" t="s">
        <v>137</v>
      </c>
      <c r="D43" s="24" t="s">
        <v>110</v>
      </c>
      <c r="E43" s="22" t="s">
        <v>126</v>
      </c>
      <c r="F43" s="24">
        <v>0.013</v>
      </c>
      <c r="G43" s="24"/>
    </row>
    <row r="44">
      <c r="A44" s="22" t="s">
        <v>556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557</v>
      </c>
      <c r="B45" s="23">
        <v>1.000012862E9</v>
      </c>
      <c r="C45" s="23" t="s">
        <v>137</v>
      </c>
      <c r="D45" s="24" t="s">
        <v>110</v>
      </c>
      <c r="E45" s="22" t="s">
        <v>126</v>
      </c>
      <c r="F45" s="24">
        <v>0.013</v>
      </c>
      <c r="G45" s="24"/>
    </row>
    <row r="46">
      <c r="A46" s="22" t="s">
        <v>287</v>
      </c>
      <c r="B46" s="23">
        <v>5.02720007E8</v>
      </c>
      <c r="C46" s="23" t="s">
        <v>558</v>
      </c>
      <c r="D46" s="24" t="s">
        <v>101</v>
      </c>
      <c r="E46" s="22" t="s">
        <v>559</v>
      </c>
      <c r="F46" s="24">
        <v>0.05</v>
      </c>
      <c r="G46" s="24"/>
    </row>
    <row r="47">
      <c r="A47" s="22" t="s">
        <v>292</v>
      </c>
      <c r="B47" s="23">
        <v>1.000017088E9</v>
      </c>
      <c r="C47" s="23" t="s">
        <v>560</v>
      </c>
      <c r="D47" s="24" t="s">
        <v>101</v>
      </c>
      <c r="E47" s="22" t="s">
        <v>561</v>
      </c>
      <c r="F47" s="24">
        <v>0.0328</v>
      </c>
      <c r="G47" s="24"/>
    </row>
    <row r="48">
      <c r="A48" s="22" t="s">
        <v>402</v>
      </c>
      <c r="B48" s="23">
        <v>1.000017088E9</v>
      </c>
      <c r="C48" s="23" t="s">
        <v>560</v>
      </c>
      <c r="D48" s="24" t="s">
        <v>101</v>
      </c>
      <c r="E48" s="22" t="s">
        <v>561</v>
      </c>
      <c r="F48" s="24">
        <v>0.0328</v>
      </c>
      <c r="G48" s="24"/>
    </row>
    <row r="49">
      <c r="A49" s="22" t="s">
        <v>562</v>
      </c>
      <c r="B49" s="23">
        <v>1.000047023E9</v>
      </c>
      <c r="C49" s="23" t="s">
        <v>563</v>
      </c>
      <c r="D49" s="24" t="s">
        <v>564</v>
      </c>
      <c r="E49" s="22" t="s">
        <v>565</v>
      </c>
      <c r="F49" s="24">
        <v>0.53094</v>
      </c>
      <c r="G49" s="24"/>
    </row>
    <row r="50">
      <c r="A50" s="22" t="s">
        <v>411</v>
      </c>
      <c r="B50" s="23">
        <v>1.000037742E9</v>
      </c>
      <c r="C50" s="23" t="s">
        <v>566</v>
      </c>
      <c r="D50" s="24" t="s">
        <v>564</v>
      </c>
      <c r="E50" s="22" t="s">
        <v>567</v>
      </c>
      <c r="F50" s="24">
        <v>0.189</v>
      </c>
      <c r="G50" s="24"/>
    </row>
    <row r="51">
      <c r="A51" s="22" t="s">
        <v>407</v>
      </c>
      <c r="B51" s="23">
        <v>1.000047023E9</v>
      </c>
      <c r="C51" s="23" t="s">
        <v>563</v>
      </c>
      <c r="D51" s="24" t="s">
        <v>564</v>
      </c>
      <c r="E51" s="22" t="s">
        <v>565</v>
      </c>
      <c r="F51" s="24">
        <v>0.53094</v>
      </c>
      <c r="G51" s="24"/>
    </row>
    <row r="53">
      <c r="E53" s="21" t="s">
        <v>65</v>
      </c>
      <c r="F53" s="27">
        <f>SUM(F3:F51)</f>
        <v>2.73048</v>
      </c>
      <c r="G53" s="27"/>
    </row>
  </sheetData>
  <mergeCells count="4">
    <mergeCell ref="A1:G1"/>
    <mergeCell ref="I1:O1"/>
    <mergeCell ref="Q1:W1"/>
    <mergeCell ref="Y1:AE1"/>
  </mergeCells>
  <conditionalFormatting sqref="A3:G51 I4:O15">
    <cfRule type="expression" dxfId="5" priority="1">
      <formula>ISEVEN(ROW())</formula>
    </cfRule>
  </conditionalFormatting>
  <conditionalFormatting sqref="Q3:W18 Y3:AE18">
    <cfRule type="expression" dxfId="5" priority="2">
      <formula>ISEVEN(ROW())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25"/>
    <col customWidth="1" min="3" max="3" width="44.0"/>
    <col customWidth="1" min="4" max="4" width="11.88"/>
    <col customWidth="1" min="5" max="5" width="19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4.75"/>
    <col customWidth="1" min="12" max="12" width="12.38"/>
    <col customWidth="1" min="13" max="13" width="18.63"/>
    <col customWidth="1" min="14" max="14" width="13.5"/>
    <col customWidth="1" min="15" max="15" width="27.25"/>
    <col customWidth="1" min="19" max="19" width="59.63"/>
    <col customWidth="1" min="20" max="20" width="11.5"/>
    <col customWidth="1" min="21" max="21" width="20.0"/>
    <col customWidth="1" min="22" max="22" width="13.5"/>
    <col customWidth="1" min="23" max="23" width="27.25"/>
    <col customWidth="1" min="25" max="25" width="9.75"/>
    <col customWidth="1" min="26" max="26" width="9.0"/>
    <col customWidth="1" min="27" max="27" width="42.88"/>
    <col customWidth="1" min="29" max="29" width="1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106</v>
      </c>
      <c r="B3" s="23">
        <v>1.000007537E9</v>
      </c>
      <c r="C3" s="22" t="s">
        <v>568</v>
      </c>
      <c r="D3" s="24" t="s">
        <v>101</v>
      </c>
      <c r="E3" s="22" t="s">
        <v>569</v>
      </c>
      <c r="F3" s="24">
        <v>0.16</v>
      </c>
      <c r="G3" s="24"/>
      <c r="I3" s="22" t="s">
        <v>570</v>
      </c>
      <c r="J3" s="23">
        <v>1.000048809E9</v>
      </c>
      <c r="K3" s="22" t="s">
        <v>571</v>
      </c>
      <c r="L3" s="24" t="s">
        <v>572</v>
      </c>
      <c r="M3" s="23" t="s">
        <v>573</v>
      </c>
      <c r="N3" s="24">
        <v>0.13979</v>
      </c>
      <c r="O3" s="24"/>
      <c r="Q3" s="22" t="s">
        <v>574</v>
      </c>
      <c r="R3" s="26"/>
      <c r="S3" s="22" t="s">
        <v>575</v>
      </c>
      <c r="T3" s="24" t="s">
        <v>62</v>
      </c>
      <c r="U3" s="22" t="s">
        <v>72</v>
      </c>
      <c r="V3" s="26"/>
      <c r="W3" s="26"/>
      <c r="Y3" s="22" t="s">
        <v>576</v>
      </c>
      <c r="Z3" s="26"/>
      <c r="AA3" s="22" t="s">
        <v>577</v>
      </c>
      <c r="AB3" s="24" t="s">
        <v>91</v>
      </c>
      <c r="AC3" s="23">
        <v>6.1300211121E10</v>
      </c>
      <c r="AD3" s="26"/>
      <c r="AE3" s="26"/>
    </row>
    <row r="4">
      <c r="A4" s="22" t="s">
        <v>578</v>
      </c>
      <c r="B4" s="23">
        <v>1.000045694E9</v>
      </c>
      <c r="C4" s="22" t="s">
        <v>579</v>
      </c>
      <c r="D4" s="24" t="s">
        <v>580</v>
      </c>
      <c r="E4" s="22" t="s">
        <v>581</v>
      </c>
      <c r="F4" s="24">
        <v>0.435</v>
      </c>
      <c r="G4" s="24"/>
      <c r="I4" s="22" t="s">
        <v>582</v>
      </c>
      <c r="J4" s="23">
        <v>1.000048808E9</v>
      </c>
      <c r="K4" s="22" t="s">
        <v>583</v>
      </c>
      <c r="L4" s="24" t="s">
        <v>572</v>
      </c>
      <c r="M4" s="23" t="s">
        <v>584</v>
      </c>
      <c r="N4" s="24">
        <v>0.12</v>
      </c>
      <c r="O4" s="24"/>
      <c r="Q4" s="22" t="s">
        <v>585</v>
      </c>
      <c r="R4" s="26"/>
      <c r="S4" s="22" t="s">
        <v>586</v>
      </c>
      <c r="T4" s="24" t="s">
        <v>68</v>
      </c>
      <c r="U4" s="22" t="s">
        <v>587</v>
      </c>
      <c r="V4" s="26"/>
      <c r="W4" s="26"/>
    </row>
    <row r="5">
      <c r="A5" s="22" t="s">
        <v>588</v>
      </c>
      <c r="B5" s="23">
        <v>1.000020967E9</v>
      </c>
      <c r="C5" s="22" t="s">
        <v>589</v>
      </c>
      <c r="D5" s="24" t="s">
        <v>62</v>
      </c>
      <c r="E5" s="22" t="s">
        <v>590</v>
      </c>
      <c r="F5" s="24" t="s">
        <v>424</v>
      </c>
      <c r="G5" s="24"/>
      <c r="I5" s="22" t="s">
        <v>187</v>
      </c>
      <c r="J5" s="23">
        <v>1.00004879E9</v>
      </c>
      <c r="K5" s="22" t="s">
        <v>591</v>
      </c>
      <c r="L5" s="24" t="s">
        <v>110</v>
      </c>
      <c r="M5" s="23" t="s">
        <v>592</v>
      </c>
      <c r="N5" s="24">
        <v>0.0016</v>
      </c>
      <c r="O5" s="24"/>
      <c r="Q5" s="22" t="s">
        <v>593</v>
      </c>
      <c r="R5" s="26"/>
      <c r="S5" s="22" t="s">
        <v>594</v>
      </c>
      <c r="T5" s="24" t="s">
        <v>68</v>
      </c>
      <c r="U5" s="22" t="s">
        <v>587</v>
      </c>
      <c r="V5" s="26"/>
      <c r="W5" s="26"/>
      <c r="AC5" s="21" t="s">
        <v>65</v>
      </c>
      <c r="AD5" s="27">
        <f t="shared" ref="AD5:AE5" si="1">SUM(AD3)</f>
        <v>0</v>
      </c>
      <c r="AE5" s="27">
        <f t="shared" si="1"/>
        <v>0</v>
      </c>
    </row>
    <row r="6">
      <c r="A6" s="22" t="s">
        <v>595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I6" s="22" t="s">
        <v>431</v>
      </c>
      <c r="J6" s="23">
        <v>1.00004879E9</v>
      </c>
      <c r="K6" s="22" t="s">
        <v>591</v>
      </c>
      <c r="L6" s="24" t="s">
        <v>110</v>
      </c>
      <c r="M6" s="23" t="s">
        <v>592</v>
      </c>
      <c r="N6" s="24">
        <v>0.0016</v>
      </c>
      <c r="O6" s="24"/>
      <c r="Q6" s="22" t="s">
        <v>596</v>
      </c>
      <c r="R6" s="26"/>
      <c r="S6" s="22" t="s">
        <v>597</v>
      </c>
      <c r="T6" s="24" t="s">
        <v>110</v>
      </c>
      <c r="U6" s="22" t="s">
        <v>526</v>
      </c>
      <c r="V6" s="26"/>
      <c r="W6" s="26"/>
    </row>
    <row r="7">
      <c r="A7" s="22" t="s">
        <v>598</v>
      </c>
      <c r="B7" s="23">
        <v>1.000024217E9</v>
      </c>
      <c r="C7" s="22" t="s">
        <v>599</v>
      </c>
      <c r="D7" s="24" t="s">
        <v>110</v>
      </c>
      <c r="E7" s="22" t="s">
        <v>600</v>
      </c>
      <c r="F7" s="24">
        <v>0.014</v>
      </c>
      <c r="G7" s="24"/>
      <c r="I7" s="22" t="s">
        <v>127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601</v>
      </c>
      <c r="R7" s="26"/>
      <c r="S7" s="22" t="s">
        <v>602</v>
      </c>
      <c r="T7" s="24" t="s">
        <v>110</v>
      </c>
      <c r="U7" s="22" t="s">
        <v>603</v>
      </c>
      <c r="V7" s="26"/>
      <c r="W7" s="26"/>
    </row>
    <row r="8">
      <c r="A8" s="22" t="s">
        <v>604</v>
      </c>
      <c r="B8" s="23">
        <v>1.000012897E9</v>
      </c>
      <c r="C8" s="22" t="s">
        <v>180</v>
      </c>
      <c r="D8" s="24" t="s">
        <v>110</v>
      </c>
      <c r="E8" s="22" t="s">
        <v>181</v>
      </c>
      <c r="F8" s="24">
        <v>0.013</v>
      </c>
      <c r="G8" s="24"/>
      <c r="I8" s="22" t="s">
        <v>142</v>
      </c>
      <c r="J8" s="23">
        <v>1.000048792E9</v>
      </c>
      <c r="K8" s="22" t="s">
        <v>605</v>
      </c>
      <c r="L8" s="24" t="s">
        <v>606</v>
      </c>
      <c r="M8" s="23" t="s">
        <v>607</v>
      </c>
      <c r="N8" s="24">
        <v>0.0233</v>
      </c>
      <c r="O8" s="24"/>
      <c r="Q8" s="22" t="s">
        <v>608</v>
      </c>
      <c r="R8" s="26"/>
      <c r="S8" s="22" t="s">
        <v>609</v>
      </c>
      <c r="T8" s="24" t="s">
        <v>68</v>
      </c>
      <c r="U8" s="22" t="s">
        <v>105</v>
      </c>
      <c r="V8" s="26"/>
      <c r="W8" s="26"/>
    </row>
    <row r="9">
      <c r="A9" s="22" t="s">
        <v>610</v>
      </c>
      <c r="B9" s="23">
        <v>1.000012897E9</v>
      </c>
      <c r="C9" s="22" t="s">
        <v>180</v>
      </c>
      <c r="D9" s="24" t="s">
        <v>110</v>
      </c>
      <c r="E9" s="22" t="s">
        <v>181</v>
      </c>
      <c r="F9" s="24">
        <v>0.013</v>
      </c>
      <c r="G9" s="24"/>
      <c r="I9" s="22" t="s">
        <v>147</v>
      </c>
      <c r="J9" s="23">
        <v>1.000048792E9</v>
      </c>
      <c r="K9" s="22" t="s">
        <v>605</v>
      </c>
      <c r="L9" s="24" t="s">
        <v>606</v>
      </c>
      <c r="M9" s="23" t="s">
        <v>607</v>
      </c>
      <c r="N9" s="24">
        <v>0.0233</v>
      </c>
      <c r="O9" s="24"/>
      <c r="Q9" s="22" t="s">
        <v>611</v>
      </c>
      <c r="R9" s="26"/>
      <c r="S9" s="51" t="s">
        <v>612</v>
      </c>
      <c r="T9" s="24" t="s">
        <v>68</v>
      </c>
      <c r="U9" s="22" t="s">
        <v>613</v>
      </c>
      <c r="V9" s="26"/>
      <c r="W9" s="26"/>
    </row>
    <row r="10">
      <c r="A10" s="22" t="s">
        <v>614</v>
      </c>
      <c r="B10" s="23">
        <v>1.000043487E9</v>
      </c>
      <c r="C10" s="22" t="s">
        <v>615</v>
      </c>
      <c r="D10" s="24" t="s">
        <v>110</v>
      </c>
      <c r="E10" s="22" t="s">
        <v>616</v>
      </c>
      <c r="F10" s="24">
        <v>0.036</v>
      </c>
      <c r="G10" s="24"/>
      <c r="I10" s="22" t="s">
        <v>151</v>
      </c>
      <c r="J10" s="23">
        <v>1.000048792E9</v>
      </c>
      <c r="K10" s="22" t="s">
        <v>605</v>
      </c>
      <c r="L10" s="24" t="s">
        <v>606</v>
      </c>
      <c r="M10" s="23" t="s">
        <v>607</v>
      </c>
      <c r="N10" s="24">
        <v>0.0233</v>
      </c>
      <c r="O10" s="24"/>
      <c r="Q10" s="22" t="s">
        <v>617</v>
      </c>
      <c r="R10" s="26"/>
      <c r="S10" s="22" t="s">
        <v>612</v>
      </c>
      <c r="T10" s="24" t="s">
        <v>68</v>
      </c>
      <c r="U10" s="22" t="s">
        <v>613</v>
      </c>
      <c r="V10" s="26"/>
      <c r="W10" s="26"/>
    </row>
    <row r="11">
      <c r="A11" s="22" t="s">
        <v>618</v>
      </c>
      <c r="B11" s="23">
        <v>1.000043487E9</v>
      </c>
      <c r="C11" s="22" t="s">
        <v>615</v>
      </c>
      <c r="D11" s="24" t="s">
        <v>110</v>
      </c>
      <c r="E11" s="22" t="s">
        <v>616</v>
      </c>
      <c r="F11" s="24">
        <v>0.036</v>
      </c>
      <c r="G11" s="24"/>
      <c r="I11" s="22" t="s">
        <v>157</v>
      </c>
      <c r="J11" s="23">
        <v>1.000048792E9</v>
      </c>
      <c r="K11" s="22" t="s">
        <v>605</v>
      </c>
      <c r="L11" s="24" t="s">
        <v>606</v>
      </c>
      <c r="M11" s="23" t="s">
        <v>607</v>
      </c>
      <c r="N11" s="24">
        <v>0.0233</v>
      </c>
      <c r="O11" s="24"/>
      <c r="Q11" s="22" t="s">
        <v>619</v>
      </c>
      <c r="R11" s="26"/>
      <c r="S11" s="22" t="s">
        <v>612</v>
      </c>
      <c r="T11" s="24" t="s">
        <v>68</v>
      </c>
      <c r="U11" s="22" t="s">
        <v>613</v>
      </c>
      <c r="V11" s="26"/>
      <c r="W11" s="26"/>
    </row>
    <row r="12">
      <c r="A12" s="22" t="s">
        <v>620</v>
      </c>
      <c r="B12" s="23">
        <v>1.00001288E9</v>
      </c>
      <c r="C12" s="22" t="s">
        <v>530</v>
      </c>
      <c r="D12" s="24" t="s">
        <v>110</v>
      </c>
      <c r="E12" s="22" t="s">
        <v>499</v>
      </c>
      <c r="F12" s="24">
        <v>0.014</v>
      </c>
      <c r="G12" s="24"/>
      <c r="I12" s="22" t="s">
        <v>621</v>
      </c>
      <c r="J12" s="23">
        <v>1.000034307E9</v>
      </c>
      <c r="K12" s="22" t="s">
        <v>622</v>
      </c>
      <c r="L12" s="24" t="s">
        <v>623</v>
      </c>
      <c r="M12" s="23" t="s">
        <v>624</v>
      </c>
      <c r="N12" s="24">
        <v>0.07269</v>
      </c>
      <c r="O12" s="24"/>
      <c r="Q12" s="22" t="s">
        <v>625</v>
      </c>
      <c r="R12" s="26"/>
      <c r="S12" s="22" t="s">
        <v>612</v>
      </c>
      <c r="T12" s="24" t="s">
        <v>68</v>
      </c>
      <c r="U12" s="22" t="s">
        <v>613</v>
      </c>
      <c r="V12" s="26"/>
      <c r="W12" s="26"/>
    </row>
    <row r="13">
      <c r="A13" s="22" t="s">
        <v>626</v>
      </c>
      <c r="B13" s="23">
        <v>1.000012862E9</v>
      </c>
      <c r="C13" s="22" t="s">
        <v>137</v>
      </c>
      <c r="D13" s="24" t="s">
        <v>110</v>
      </c>
      <c r="E13" s="22" t="s">
        <v>126</v>
      </c>
      <c r="F13" s="24">
        <v>0.013</v>
      </c>
      <c r="G13" s="24"/>
      <c r="I13" s="22" t="s">
        <v>562</v>
      </c>
      <c r="J13" s="23">
        <v>1.000045498E9</v>
      </c>
      <c r="K13" s="22" t="s">
        <v>627</v>
      </c>
      <c r="L13" s="24" t="s">
        <v>564</v>
      </c>
      <c r="M13" s="23" t="s">
        <v>628</v>
      </c>
      <c r="N13" s="24">
        <v>0.28145</v>
      </c>
      <c r="O13" s="24"/>
      <c r="Q13" s="22" t="s">
        <v>629</v>
      </c>
      <c r="R13" s="26"/>
      <c r="S13" s="22" t="s">
        <v>630</v>
      </c>
      <c r="T13" s="24" t="s">
        <v>68</v>
      </c>
      <c r="U13" s="22" t="s">
        <v>631</v>
      </c>
      <c r="V13" s="26"/>
      <c r="W13" s="26"/>
    </row>
    <row r="14">
      <c r="J14" s="29"/>
    </row>
    <row r="15">
      <c r="E15" s="21" t="s">
        <v>65</v>
      </c>
      <c r="F15" s="27">
        <f>SUM(F3:F13)</f>
        <v>0.7438</v>
      </c>
      <c r="G15" s="27"/>
      <c r="J15" s="29"/>
      <c r="M15" s="21" t="s">
        <v>65</v>
      </c>
      <c r="N15" s="27">
        <f>SUM(N3:N13)</f>
        <v>0.71117</v>
      </c>
      <c r="O15" s="27"/>
      <c r="U15" s="21" t="s">
        <v>65</v>
      </c>
      <c r="V15" s="27">
        <f>SUM(V3:V13)</f>
        <v>0</v>
      </c>
      <c r="W15" s="27"/>
    </row>
    <row r="16">
      <c r="J16" s="29"/>
    </row>
    <row r="17">
      <c r="J17" s="29"/>
    </row>
    <row r="18">
      <c r="J18" s="29"/>
    </row>
    <row r="19">
      <c r="J19" s="29"/>
    </row>
    <row r="20">
      <c r="J20" s="29"/>
    </row>
    <row r="21">
      <c r="J21" s="29"/>
    </row>
    <row r="22">
      <c r="J22" s="29"/>
    </row>
    <row r="23">
      <c r="J23" s="29"/>
    </row>
    <row r="24">
      <c r="J24" s="29"/>
    </row>
  </sheetData>
  <mergeCells count="4">
    <mergeCell ref="A1:G1"/>
    <mergeCell ref="I1:O1"/>
    <mergeCell ref="Q1:W1"/>
    <mergeCell ref="Y1:AE1"/>
  </mergeCells>
  <conditionalFormatting sqref="A3:G13">
    <cfRule type="expression" dxfId="5" priority="1">
      <formula>ISEVEN(ROW())</formula>
    </cfRule>
  </conditionalFormatting>
  <conditionalFormatting sqref="I3:O13">
    <cfRule type="expression" dxfId="5" priority="2">
      <formula>ISEVEN(ROW())</formula>
    </cfRule>
  </conditionalFormatting>
  <conditionalFormatting sqref="Q3:W13">
    <cfRule type="expression" dxfId="5" priority="3">
      <formula>ISEVEN(ROW())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5"/>
    <col customWidth="1" min="4" max="4" width="21.0"/>
    <col customWidth="1" min="5" max="5" width="26.0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42.25"/>
    <col customWidth="1" min="12" max="12" width="12.13"/>
    <col customWidth="1" min="13" max="13" width="20.5"/>
    <col customWidth="1" min="14" max="14" width="13.5"/>
    <col customWidth="1" min="15" max="15" width="27.25"/>
    <col customWidth="1" min="19" max="19" width="36.38"/>
    <col customWidth="1" min="21" max="21" width="19.0"/>
    <col customWidth="1" min="23" max="23" width="27.25"/>
    <col customWidth="1" min="27" max="27" width="58.63"/>
    <col customWidth="1" min="28" max="28" width="20.5"/>
    <col customWidth="1" min="29" max="29" width="23.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632</v>
      </c>
      <c r="B2" s="19"/>
      <c r="C2" s="19"/>
      <c r="D2" s="19"/>
      <c r="E2" s="19"/>
      <c r="F2" s="19"/>
      <c r="G2" s="20"/>
      <c r="I2" s="18" t="s">
        <v>632</v>
      </c>
      <c r="J2" s="19"/>
      <c r="K2" s="19"/>
      <c r="L2" s="19"/>
      <c r="M2" s="19"/>
      <c r="N2" s="19"/>
      <c r="O2" s="20"/>
      <c r="Q2" s="18" t="s">
        <v>632</v>
      </c>
      <c r="R2" s="19"/>
      <c r="S2" s="19"/>
      <c r="T2" s="19"/>
      <c r="U2" s="19"/>
      <c r="V2" s="19"/>
      <c r="W2" s="20"/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50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2" t="s">
        <v>287</v>
      </c>
      <c r="Z3" s="26"/>
      <c r="AA3" s="22" t="s">
        <v>633</v>
      </c>
      <c r="AB3" s="22" t="s">
        <v>634</v>
      </c>
      <c r="AC3" s="22" t="s">
        <v>635</v>
      </c>
      <c r="AD3" s="26"/>
      <c r="AE3" s="26"/>
    </row>
    <row r="4">
      <c r="A4" s="22" t="s">
        <v>169</v>
      </c>
      <c r="B4" s="23">
        <v>1.000038722E9</v>
      </c>
      <c r="C4" s="23" t="s">
        <v>636</v>
      </c>
      <c r="D4" s="24" t="s">
        <v>389</v>
      </c>
      <c r="E4" s="23" t="s">
        <v>637</v>
      </c>
      <c r="F4" s="24">
        <v>0.069</v>
      </c>
      <c r="G4" s="24"/>
      <c r="I4" s="22" t="s">
        <v>161</v>
      </c>
      <c r="J4" s="23">
        <v>1.000020886E9</v>
      </c>
      <c r="K4" s="22" t="s">
        <v>638</v>
      </c>
      <c r="L4" s="24" t="s">
        <v>389</v>
      </c>
      <c r="M4" s="23" t="s">
        <v>639</v>
      </c>
      <c r="N4" s="24">
        <v>0.0172</v>
      </c>
      <c r="O4" s="24"/>
      <c r="Q4" s="22" t="s">
        <v>640</v>
      </c>
      <c r="R4" s="26"/>
      <c r="S4" s="22" t="s">
        <v>641</v>
      </c>
      <c r="T4" s="24" t="s">
        <v>642</v>
      </c>
      <c r="U4" s="22" t="s">
        <v>643</v>
      </c>
      <c r="V4" s="26"/>
      <c r="W4" s="26"/>
      <c r="Y4" s="22" t="s">
        <v>292</v>
      </c>
      <c r="Z4" s="26"/>
      <c r="AA4" s="22" t="s">
        <v>644</v>
      </c>
      <c r="AB4" s="22" t="s">
        <v>645</v>
      </c>
      <c r="AC4" s="22" t="s">
        <v>646</v>
      </c>
      <c r="AD4" s="26"/>
      <c r="AE4" s="26"/>
    </row>
    <row r="5">
      <c r="A5" s="22" t="s">
        <v>175</v>
      </c>
      <c r="B5" s="23">
        <v>1.000020885E9</v>
      </c>
      <c r="C5" s="23" t="s">
        <v>647</v>
      </c>
      <c r="D5" s="24" t="s">
        <v>389</v>
      </c>
      <c r="E5" s="23" t="s">
        <v>648</v>
      </c>
      <c r="F5" s="24">
        <v>0.2137</v>
      </c>
      <c r="G5" s="24"/>
      <c r="I5" s="22" t="s">
        <v>169</v>
      </c>
      <c r="J5" s="23">
        <v>1.000045641E9</v>
      </c>
      <c r="K5" s="22" t="s">
        <v>649</v>
      </c>
      <c r="L5" s="24" t="s">
        <v>68</v>
      </c>
      <c r="M5" s="23" t="s">
        <v>650</v>
      </c>
      <c r="N5" s="24">
        <v>0.0057</v>
      </c>
      <c r="O5" s="24"/>
      <c r="Q5" s="22" t="s">
        <v>651</v>
      </c>
      <c r="R5" s="26"/>
      <c r="S5" s="22" t="s">
        <v>641</v>
      </c>
      <c r="T5" s="24" t="s">
        <v>642</v>
      </c>
      <c r="U5" s="22" t="s">
        <v>643</v>
      </c>
      <c r="V5" s="26"/>
      <c r="W5" s="26"/>
      <c r="Y5" s="22" t="s">
        <v>402</v>
      </c>
      <c r="Z5" s="26"/>
      <c r="AA5" s="22" t="s">
        <v>652</v>
      </c>
      <c r="AB5" s="22" t="s">
        <v>653</v>
      </c>
      <c r="AC5" s="22" t="s">
        <v>654</v>
      </c>
      <c r="AD5" s="26"/>
      <c r="AE5" s="26"/>
    </row>
    <row r="6">
      <c r="A6" s="22" t="s">
        <v>177</v>
      </c>
      <c r="B6" s="23">
        <v>1.000020885E9</v>
      </c>
      <c r="C6" s="23" t="s">
        <v>647</v>
      </c>
      <c r="D6" s="24" t="s">
        <v>389</v>
      </c>
      <c r="E6" s="23" t="s">
        <v>648</v>
      </c>
      <c r="F6" s="24">
        <v>0.2137</v>
      </c>
      <c r="G6" s="24"/>
      <c r="I6" s="22" t="s">
        <v>175</v>
      </c>
      <c r="J6" s="23">
        <v>1.000045641E9</v>
      </c>
      <c r="K6" s="22" t="s">
        <v>649</v>
      </c>
      <c r="L6" s="24" t="s">
        <v>68</v>
      </c>
      <c r="M6" s="23" t="s">
        <v>650</v>
      </c>
      <c r="N6" s="24">
        <v>0.0057</v>
      </c>
      <c r="O6" s="24"/>
      <c r="Q6" s="22" t="s">
        <v>655</v>
      </c>
      <c r="R6" s="26"/>
      <c r="S6" s="22" t="s">
        <v>656</v>
      </c>
      <c r="T6" s="24" t="s">
        <v>657</v>
      </c>
      <c r="U6" s="22" t="s">
        <v>658</v>
      </c>
      <c r="V6" s="26"/>
      <c r="W6" s="26"/>
      <c r="Y6" s="22" t="s">
        <v>562</v>
      </c>
      <c r="Z6" s="26"/>
      <c r="AA6" s="22" t="s">
        <v>659</v>
      </c>
      <c r="AB6" s="22" t="s">
        <v>422</v>
      </c>
      <c r="AC6" s="22" t="s">
        <v>660</v>
      </c>
      <c r="AD6" s="26"/>
      <c r="AE6" s="26"/>
    </row>
    <row r="7">
      <c r="A7" s="22" t="s">
        <v>182</v>
      </c>
      <c r="B7" s="23">
        <v>1.000013356E9</v>
      </c>
      <c r="C7" s="23" t="s">
        <v>661</v>
      </c>
      <c r="D7" s="24" t="s">
        <v>657</v>
      </c>
      <c r="E7" s="23" t="s">
        <v>662</v>
      </c>
      <c r="F7" s="24">
        <v>0.151</v>
      </c>
      <c r="G7" s="24"/>
      <c r="I7" s="22" t="s">
        <v>177</v>
      </c>
      <c r="J7" s="23">
        <v>1.000013366E9</v>
      </c>
      <c r="K7" s="22" t="s">
        <v>663</v>
      </c>
      <c r="L7" s="24" t="s">
        <v>484</v>
      </c>
      <c r="M7" s="23" t="s">
        <v>664</v>
      </c>
      <c r="N7" s="24">
        <v>0.132</v>
      </c>
      <c r="O7" s="24"/>
      <c r="Q7" s="22" t="s">
        <v>106</v>
      </c>
      <c r="R7" s="26"/>
      <c r="S7" s="22" t="s">
        <v>665</v>
      </c>
      <c r="T7" s="24" t="s">
        <v>422</v>
      </c>
      <c r="U7" s="22" t="s">
        <v>666</v>
      </c>
      <c r="V7" s="26"/>
      <c r="W7" s="26"/>
      <c r="Y7" s="22" t="s">
        <v>115</v>
      </c>
      <c r="Z7" s="22"/>
      <c r="AA7" s="22" t="s">
        <v>667</v>
      </c>
      <c r="AB7" s="22" t="s">
        <v>668</v>
      </c>
      <c r="AC7" s="22" t="s">
        <v>669</v>
      </c>
      <c r="AD7" s="26"/>
      <c r="AE7" s="26"/>
    </row>
    <row r="8">
      <c r="A8" s="22" t="s">
        <v>185</v>
      </c>
      <c r="B8" s="23">
        <v>1.000019516E9</v>
      </c>
      <c r="C8" s="23" t="s">
        <v>670</v>
      </c>
      <c r="D8" s="24" t="s">
        <v>671</v>
      </c>
      <c r="E8" s="23" t="s">
        <v>672</v>
      </c>
      <c r="F8" s="24">
        <v>1.4969</v>
      </c>
      <c r="G8" s="24"/>
      <c r="I8" s="22" t="s">
        <v>182</v>
      </c>
      <c r="J8" s="23">
        <v>1.000049135E9</v>
      </c>
      <c r="K8" s="22" t="s">
        <v>673</v>
      </c>
      <c r="L8" s="24" t="s">
        <v>671</v>
      </c>
      <c r="M8" s="23" t="s">
        <v>674</v>
      </c>
      <c r="N8" s="24">
        <v>0.431</v>
      </c>
      <c r="O8" s="24"/>
      <c r="Q8" s="22" t="s">
        <v>675</v>
      </c>
      <c r="R8" s="26"/>
      <c r="S8" s="22" t="s">
        <v>676</v>
      </c>
      <c r="T8" s="24" t="s">
        <v>110</v>
      </c>
      <c r="U8" s="22" t="s">
        <v>603</v>
      </c>
      <c r="V8" s="26"/>
      <c r="W8" s="26"/>
      <c r="Y8" s="22" t="s">
        <v>123</v>
      </c>
      <c r="Z8" s="22"/>
      <c r="AA8" s="22" t="s">
        <v>667</v>
      </c>
      <c r="AB8" s="22" t="s">
        <v>668</v>
      </c>
      <c r="AC8" s="22" t="s">
        <v>669</v>
      </c>
      <c r="AD8" s="26"/>
      <c r="AE8" s="26"/>
    </row>
    <row r="9">
      <c r="A9" s="22" t="s">
        <v>188</v>
      </c>
      <c r="B9" s="23">
        <v>1.000004564E9</v>
      </c>
      <c r="C9" s="23" t="s">
        <v>677</v>
      </c>
      <c r="D9" s="24" t="s">
        <v>484</v>
      </c>
      <c r="E9" s="23" t="s">
        <v>678</v>
      </c>
      <c r="F9" s="24">
        <v>0.701</v>
      </c>
      <c r="G9" s="24"/>
      <c r="I9" s="22" t="s">
        <v>185</v>
      </c>
      <c r="J9" s="23">
        <v>1.000030362E9</v>
      </c>
      <c r="K9" s="22" t="s">
        <v>679</v>
      </c>
      <c r="L9" s="24" t="s">
        <v>269</v>
      </c>
      <c r="M9" s="23" t="s">
        <v>680</v>
      </c>
      <c r="N9" s="24">
        <v>0.085</v>
      </c>
      <c r="O9" s="24"/>
      <c r="Q9" s="22" t="s">
        <v>681</v>
      </c>
      <c r="R9" s="26"/>
      <c r="S9" s="22" t="s">
        <v>676</v>
      </c>
      <c r="T9" s="24" t="s">
        <v>110</v>
      </c>
      <c r="U9" s="22" t="s">
        <v>603</v>
      </c>
      <c r="V9" s="26"/>
      <c r="W9" s="26"/>
      <c r="Y9" s="22" t="s">
        <v>130</v>
      </c>
      <c r="Z9" s="22"/>
      <c r="AA9" s="22" t="s">
        <v>667</v>
      </c>
      <c r="AB9" s="22" t="s">
        <v>668</v>
      </c>
      <c r="AC9" s="22" t="s">
        <v>669</v>
      </c>
      <c r="AD9" s="26"/>
      <c r="AE9" s="26"/>
    </row>
    <row r="10">
      <c r="A10" s="22" t="s">
        <v>190</v>
      </c>
      <c r="B10" s="23">
        <v>1.000020885E9</v>
      </c>
      <c r="C10" s="23" t="s">
        <v>647</v>
      </c>
      <c r="D10" s="24" t="s">
        <v>389</v>
      </c>
      <c r="E10" s="23" t="s">
        <v>648</v>
      </c>
      <c r="F10" s="24">
        <v>0.2137</v>
      </c>
      <c r="G10" s="24"/>
      <c r="I10" s="22" t="s">
        <v>386</v>
      </c>
      <c r="J10" s="23">
        <v>1.000045641E9</v>
      </c>
      <c r="K10" s="22" t="s">
        <v>649</v>
      </c>
      <c r="L10" s="24" t="s">
        <v>68</v>
      </c>
      <c r="M10" s="23" t="s">
        <v>650</v>
      </c>
      <c r="N10" s="24">
        <v>0.0057</v>
      </c>
      <c r="O10" s="24"/>
      <c r="Q10" s="22" t="s">
        <v>682</v>
      </c>
      <c r="R10" s="26"/>
      <c r="S10" s="22" t="s">
        <v>676</v>
      </c>
      <c r="T10" s="24" t="s">
        <v>110</v>
      </c>
      <c r="U10" s="22" t="s">
        <v>603</v>
      </c>
      <c r="V10" s="26"/>
      <c r="W10" s="26"/>
      <c r="Y10" s="22" t="s">
        <v>595</v>
      </c>
      <c r="Z10" s="22"/>
      <c r="AA10" s="22" t="s">
        <v>667</v>
      </c>
      <c r="AB10" s="22" t="s">
        <v>668</v>
      </c>
      <c r="AC10" s="22" t="s">
        <v>669</v>
      </c>
      <c r="AD10" s="26"/>
      <c r="AE10" s="26"/>
    </row>
    <row r="11">
      <c r="A11" s="22" t="s">
        <v>193</v>
      </c>
      <c r="B11" s="23">
        <v>1.000020885E9</v>
      </c>
      <c r="C11" s="23" t="s">
        <v>647</v>
      </c>
      <c r="D11" s="24" t="s">
        <v>389</v>
      </c>
      <c r="E11" s="23" t="s">
        <v>648</v>
      </c>
      <c r="F11" s="24">
        <v>0.2137</v>
      </c>
      <c r="G11" s="24"/>
      <c r="I11" s="22" t="s">
        <v>188</v>
      </c>
      <c r="J11" s="23">
        <v>1.000030362E9</v>
      </c>
      <c r="K11" s="22" t="s">
        <v>679</v>
      </c>
      <c r="L11" s="24" t="s">
        <v>269</v>
      </c>
      <c r="M11" s="23" t="s">
        <v>680</v>
      </c>
      <c r="N11" s="24">
        <v>0.085</v>
      </c>
      <c r="O11" s="24"/>
      <c r="Q11" s="22" t="s">
        <v>683</v>
      </c>
      <c r="R11" s="26"/>
      <c r="S11" s="22" t="s">
        <v>676</v>
      </c>
      <c r="T11" s="24" t="s">
        <v>110</v>
      </c>
      <c r="U11" s="22" t="s">
        <v>603</v>
      </c>
      <c r="V11" s="26"/>
      <c r="W11" s="26"/>
      <c r="Y11" s="22" t="s">
        <v>684</v>
      </c>
      <c r="Z11" s="22"/>
      <c r="AA11" s="22" t="s">
        <v>685</v>
      </c>
      <c r="AB11" s="22" t="s">
        <v>422</v>
      </c>
      <c r="AC11" s="22" t="s">
        <v>686</v>
      </c>
      <c r="AD11" s="26"/>
      <c r="AE11" s="26"/>
    </row>
    <row r="12">
      <c r="A12" s="22" t="s">
        <v>195</v>
      </c>
      <c r="B12" s="23">
        <v>1.000035126E9</v>
      </c>
      <c r="C12" s="23" t="s">
        <v>687</v>
      </c>
      <c r="D12" s="24" t="s">
        <v>68</v>
      </c>
      <c r="E12" s="23" t="s">
        <v>688</v>
      </c>
      <c r="F12" s="24">
        <v>0.034</v>
      </c>
      <c r="G12" s="24"/>
      <c r="I12" s="22" t="s">
        <v>689</v>
      </c>
      <c r="J12" s="23">
        <v>1.000045641E9</v>
      </c>
      <c r="K12" s="22" t="s">
        <v>649</v>
      </c>
      <c r="L12" s="24" t="s">
        <v>68</v>
      </c>
      <c r="M12" s="23" t="s">
        <v>650</v>
      </c>
      <c r="N12" s="24">
        <v>0.0057</v>
      </c>
      <c r="O12" s="24"/>
      <c r="Q12" s="22" t="s">
        <v>690</v>
      </c>
      <c r="R12" s="26"/>
      <c r="S12" s="22" t="s">
        <v>676</v>
      </c>
      <c r="T12" s="24" t="s">
        <v>110</v>
      </c>
      <c r="U12" s="22" t="s">
        <v>603</v>
      </c>
      <c r="V12" s="26"/>
      <c r="W12" s="26"/>
      <c r="Y12" s="22" t="s">
        <v>691</v>
      </c>
      <c r="Z12" s="22"/>
      <c r="AA12" s="22" t="s">
        <v>692</v>
      </c>
      <c r="AB12" s="22" t="s">
        <v>668</v>
      </c>
      <c r="AC12" s="22" t="s">
        <v>693</v>
      </c>
      <c r="AD12" s="26"/>
      <c r="AE12" s="26"/>
    </row>
    <row r="13">
      <c r="A13" s="22" t="s">
        <v>197</v>
      </c>
      <c r="B13" s="23">
        <v>1.000043534E9</v>
      </c>
      <c r="C13" s="23" t="s">
        <v>694</v>
      </c>
      <c r="D13" s="24" t="s">
        <v>358</v>
      </c>
      <c r="E13" s="23" t="s">
        <v>695</v>
      </c>
      <c r="F13" s="24">
        <v>0.091</v>
      </c>
      <c r="G13" s="24"/>
      <c r="I13" s="22" t="s">
        <v>190</v>
      </c>
      <c r="J13" s="23">
        <v>1.000022056E9</v>
      </c>
      <c r="K13" s="22" t="s">
        <v>696</v>
      </c>
      <c r="L13" s="24" t="s">
        <v>389</v>
      </c>
      <c r="M13" s="23" t="s">
        <v>697</v>
      </c>
      <c r="N13" s="24">
        <v>0.001</v>
      </c>
      <c r="O13" s="24"/>
      <c r="Q13" s="22" t="s">
        <v>698</v>
      </c>
      <c r="R13" s="26"/>
      <c r="S13" s="22" t="s">
        <v>676</v>
      </c>
      <c r="T13" s="24" t="s">
        <v>110</v>
      </c>
      <c r="U13" s="22" t="s">
        <v>603</v>
      </c>
      <c r="V13" s="26"/>
      <c r="W13" s="26"/>
      <c r="Y13" s="22" t="s">
        <v>106</v>
      </c>
      <c r="Z13" s="22"/>
      <c r="AA13" s="22" t="s">
        <v>699</v>
      </c>
      <c r="AB13" s="22" t="s">
        <v>422</v>
      </c>
      <c r="AC13" s="22" t="s">
        <v>700</v>
      </c>
      <c r="AD13" s="26"/>
      <c r="AE13" s="26"/>
    </row>
    <row r="14">
      <c r="A14" s="22" t="s">
        <v>201</v>
      </c>
      <c r="B14" s="23">
        <v>5.01399034E8</v>
      </c>
      <c r="C14" s="23" t="s">
        <v>701</v>
      </c>
      <c r="D14" s="24" t="s">
        <v>389</v>
      </c>
      <c r="E14" s="23" t="s">
        <v>702</v>
      </c>
      <c r="F14" s="24">
        <v>0.728</v>
      </c>
      <c r="G14" s="24"/>
      <c r="I14" s="22" t="s">
        <v>193</v>
      </c>
      <c r="J14" s="23">
        <v>1.000013356E9</v>
      </c>
      <c r="K14" s="22" t="s">
        <v>703</v>
      </c>
      <c r="L14" s="24" t="s">
        <v>657</v>
      </c>
      <c r="M14" s="23" t="s">
        <v>662</v>
      </c>
      <c r="N14" s="24">
        <v>0.0101</v>
      </c>
      <c r="O14" s="24"/>
      <c r="Q14" s="22" t="s">
        <v>704</v>
      </c>
      <c r="R14" s="26"/>
      <c r="S14" s="22" t="s">
        <v>705</v>
      </c>
      <c r="T14" s="24" t="s">
        <v>110</v>
      </c>
      <c r="U14" s="22" t="s">
        <v>706</v>
      </c>
      <c r="V14" s="26"/>
      <c r="W14" s="26"/>
      <c r="Y14" s="22" t="s">
        <v>675</v>
      </c>
      <c r="Z14" s="22"/>
      <c r="AA14" s="22" t="s">
        <v>707</v>
      </c>
      <c r="AB14" s="22" t="s">
        <v>101</v>
      </c>
      <c r="AC14" s="22" t="s">
        <v>708</v>
      </c>
      <c r="AD14" s="26"/>
      <c r="AE14" s="26"/>
    </row>
    <row r="15">
      <c r="A15" s="22" t="s">
        <v>203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2" t="s">
        <v>195</v>
      </c>
      <c r="J15" s="23">
        <v>1.000049136E9</v>
      </c>
      <c r="K15" s="22" t="s">
        <v>711</v>
      </c>
      <c r="L15" s="24" t="s">
        <v>657</v>
      </c>
      <c r="M15" s="23" t="s">
        <v>712</v>
      </c>
      <c r="N15" s="24">
        <v>0.004</v>
      </c>
      <c r="O15" s="24"/>
      <c r="Q15" s="22" t="s">
        <v>713</v>
      </c>
      <c r="R15" s="26"/>
      <c r="S15" s="22" t="s">
        <v>705</v>
      </c>
      <c r="T15" s="24" t="s">
        <v>110</v>
      </c>
      <c r="U15" s="22" t="s">
        <v>706</v>
      </c>
      <c r="V15" s="26"/>
      <c r="W15" s="26"/>
      <c r="Y15" s="22" t="s">
        <v>681</v>
      </c>
      <c r="Z15" s="22"/>
      <c r="AA15" s="22" t="s">
        <v>714</v>
      </c>
      <c r="AB15" s="22" t="s">
        <v>422</v>
      </c>
      <c r="AC15" s="22" t="s">
        <v>715</v>
      </c>
      <c r="AD15" s="26"/>
      <c r="AE15" s="26"/>
    </row>
    <row r="16">
      <c r="A16" s="22" t="s">
        <v>208</v>
      </c>
      <c r="B16" s="23">
        <v>5.0131041E8</v>
      </c>
      <c r="C16" s="23" t="s">
        <v>716</v>
      </c>
      <c r="D16" s="24" t="s">
        <v>389</v>
      </c>
      <c r="E16" s="23" t="s">
        <v>717</v>
      </c>
      <c r="F16" s="24">
        <v>0.027</v>
      </c>
      <c r="G16" s="24"/>
      <c r="I16" s="22" t="s">
        <v>197</v>
      </c>
      <c r="J16" s="23">
        <v>1.000019707E9</v>
      </c>
      <c r="K16" s="22" t="s">
        <v>718</v>
      </c>
      <c r="L16" s="24" t="s">
        <v>427</v>
      </c>
      <c r="M16" s="23" t="s">
        <v>719</v>
      </c>
      <c r="N16" s="24">
        <v>0.34</v>
      </c>
      <c r="O16" s="24"/>
      <c r="Q16" s="22" t="s">
        <v>720</v>
      </c>
      <c r="R16" s="26"/>
      <c r="S16" s="22" t="s">
        <v>721</v>
      </c>
      <c r="T16" s="24" t="s">
        <v>422</v>
      </c>
      <c r="U16" s="22" t="s">
        <v>722</v>
      </c>
      <c r="V16" s="26"/>
      <c r="W16" s="26"/>
      <c r="Y16" s="22" t="s">
        <v>682</v>
      </c>
      <c r="Z16" s="22"/>
      <c r="AA16" s="22" t="s">
        <v>723</v>
      </c>
      <c r="AB16" s="22" t="s">
        <v>110</v>
      </c>
      <c r="AC16" s="22" t="s">
        <v>724</v>
      </c>
      <c r="AD16" s="26"/>
      <c r="AE16" s="26"/>
    </row>
    <row r="17">
      <c r="A17" s="22" t="s">
        <v>474</v>
      </c>
      <c r="B17" s="23">
        <v>1.000020886E9</v>
      </c>
      <c r="C17" s="23" t="s">
        <v>725</v>
      </c>
      <c r="D17" s="24" t="s">
        <v>657</v>
      </c>
      <c r="E17" s="23" t="s">
        <v>726</v>
      </c>
      <c r="F17" s="24">
        <v>0.109</v>
      </c>
      <c r="G17" s="24"/>
      <c r="I17" s="22" t="s">
        <v>201</v>
      </c>
      <c r="J17" s="23">
        <v>1.000019711E9</v>
      </c>
      <c r="K17" s="22" t="s">
        <v>727</v>
      </c>
      <c r="L17" s="24" t="s">
        <v>642</v>
      </c>
      <c r="M17" s="23" t="s">
        <v>728</v>
      </c>
      <c r="N17" s="24">
        <v>0.00127</v>
      </c>
      <c r="O17" s="24"/>
      <c r="Q17" s="22" t="s">
        <v>470</v>
      </c>
      <c r="R17" s="26"/>
      <c r="S17" s="22" t="s">
        <v>729</v>
      </c>
      <c r="T17" s="24" t="s">
        <v>496</v>
      </c>
      <c r="U17" s="22" t="s">
        <v>730</v>
      </c>
      <c r="V17" s="26"/>
      <c r="W17" s="26"/>
      <c r="Y17" s="22" t="s">
        <v>470</v>
      </c>
      <c r="Z17" s="22"/>
      <c r="AA17" s="22" t="s">
        <v>731</v>
      </c>
      <c r="AB17" s="22" t="s">
        <v>496</v>
      </c>
      <c r="AC17" s="22" t="s">
        <v>732</v>
      </c>
      <c r="AD17" s="26"/>
      <c r="AE17" s="26"/>
    </row>
    <row r="18">
      <c r="A18" s="22" t="s">
        <v>477</v>
      </c>
      <c r="B18" s="23">
        <v>1.000020886E9</v>
      </c>
      <c r="C18" s="23" t="s">
        <v>725</v>
      </c>
      <c r="D18" s="24" t="s">
        <v>657</v>
      </c>
      <c r="E18" s="23" t="s">
        <v>726</v>
      </c>
      <c r="F18" s="24">
        <v>0.109</v>
      </c>
      <c r="G18" s="24"/>
      <c r="I18" s="22" t="s">
        <v>203</v>
      </c>
      <c r="J18" s="23">
        <v>1.000007424E9</v>
      </c>
      <c r="K18" s="22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473</v>
      </c>
      <c r="R18" s="26"/>
      <c r="S18" s="22" t="s">
        <v>733</v>
      </c>
      <c r="T18" s="24" t="s">
        <v>358</v>
      </c>
      <c r="U18" s="22" t="s">
        <v>734</v>
      </c>
      <c r="V18" s="26"/>
      <c r="W18" s="26"/>
      <c r="Y18" s="22" t="s">
        <v>473</v>
      </c>
      <c r="Z18" s="22"/>
      <c r="AA18" s="22" t="s">
        <v>731</v>
      </c>
      <c r="AB18" s="22" t="s">
        <v>496</v>
      </c>
      <c r="AC18" s="22" t="s">
        <v>732</v>
      </c>
      <c r="AD18" s="26"/>
      <c r="AE18" s="26"/>
    </row>
    <row r="19">
      <c r="A19" s="22" t="s">
        <v>151</v>
      </c>
      <c r="B19" s="23">
        <v>5.01391001E8</v>
      </c>
      <c r="C19" s="23" t="s">
        <v>735</v>
      </c>
      <c r="D19" s="24" t="s">
        <v>389</v>
      </c>
      <c r="E19" s="23" t="s">
        <v>736</v>
      </c>
      <c r="F19" s="24">
        <v>0.069</v>
      </c>
      <c r="G19" s="24"/>
      <c r="I19" s="22" t="s">
        <v>208</v>
      </c>
      <c r="J19" s="23">
        <v>1.00002214E9</v>
      </c>
      <c r="K19" s="22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475</v>
      </c>
      <c r="R19" s="26"/>
      <c r="S19" s="22" t="s">
        <v>733</v>
      </c>
      <c r="T19" s="24" t="s">
        <v>358</v>
      </c>
      <c r="U19" s="22" t="s">
        <v>734</v>
      </c>
      <c r="V19" s="26"/>
      <c r="W19" s="26"/>
      <c r="Y19" s="22" t="s">
        <v>475</v>
      </c>
      <c r="Z19" s="22"/>
      <c r="AA19" s="22" t="s">
        <v>731</v>
      </c>
      <c r="AB19" s="22" t="s">
        <v>496</v>
      </c>
      <c r="AC19" s="22" t="s">
        <v>732</v>
      </c>
      <c r="AD19" s="26"/>
      <c r="AE19" s="26"/>
    </row>
    <row r="20">
      <c r="A20" s="22" t="s">
        <v>675</v>
      </c>
      <c r="B20" s="23">
        <v>1.000000731E9</v>
      </c>
      <c r="C20" s="23" t="s">
        <v>739</v>
      </c>
      <c r="D20" s="24" t="s">
        <v>110</v>
      </c>
      <c r="E20" s="23" t="s">
        <v>740</v>
      </c>
      <c r="F20" s="24">
        <v>0.369</v>
      </c>
      <c r="G20" s="24"/>
      <c r="I20" s="22" t="s">
        <v>245</v>
      </c>
      <c r="J20" s="23">
        <v>1.000049138E9</v>
      </c>
      <c r="K20" s="22" t="s">
        <v>741</v>
      </c>
      <c r="L20" s="24" t="s">
        <v>657</v>
      </c>
      <c r="M20" s="23" t="s">
        <v>742</v>
      </c>
      <c r="N20" s="24">
        <v>0.00485</v>
      </c>
      <c r="O20" s="24"/>
      <c r="Q20" s="22" t="s">
        <v>743</v>
      </c>
      <c r="R20" s="26"/>
      <c r="S20" s="22" t="s">
        <v>733</v>
      </c>
      <c r="T20" s="24" t="s">
        <v>358</v>
      </c>
      <c r="U20" s="22" t="s">
        <v>734</v>
      </c>
      <c r="V20" s="26"/>
      <c r="W20" s="26"/>
      <c r="Y20" s="22" t="s">
        <v>743</v>
      </c>
      <c r="Z20" s="22"/>
      <c r="AA20" s="22" t="s">
        <v>731</v>
      </c>
      <c r="AB20" s="22" t="s">
        <v>496</v>
      </c>
      <c r="AC20" s="22" t="s">
        <v>732</v>
      </c>
      <c r="AD20" s="26"/>
      <c r="AE20" s="26"/>
    </row>
    <row r="21">
      <c r="A21" s="22" t="s">
        <v>681</v>
      </c>
      <c r="B21" s="23">
        <v>1.000029032E9</v>
      </c>
      <c r="C21" s="23" t="s">
        <v>744</v>
      </c>
      <c r="D21" s="24" t="s">
        <v>110</v>
      </c>
      <c r="E21" s="23" t="s">
        <v>745</v>
      </c>
      <c r="F21" s="24">
        <v>0.305</v>
      </c>
      <c r="G21" s="24"/>
      <c r="I21" s="22" t="s">
        <v>257</v>
      </c>
      <c r="J21" s="23">
        <v>1.000048794E9</v>
      </c>
      <c r="K21" s="22" t="s">
        <v>746</v>
      </c>
      <c r="L21" s="24" t="s">
        <v>657</v>
      </c>
      <c r="M21" s="23" t="s">
        <v>747</v>
      </c>
      <c r="N21" s="24">
        <v>0.00783</v>
      </c>
      <c r="O21" s="24"/>
      <c r="Q21" s="22" t="s">
        <v>748</v>
      </c>
      <c r="R21" s="26"/>
      <c r="S21" s="22" t="s">
        <v>733</v>
      </c>
      <c r="T21" s="24" t="s">
        <v>358</v>
      </c>
      <c r="U21" s="22" t="s">
        <v>734</v>
      </c>
      <c r="V21" s="26"/>
      <c r="W21" s="26"/>
      <c r="Y21" s="22" t="s">
        <v>748</v>
      </c>
      <c r="Z21" s="22"/>
      <c r="AA21" s="22" t="s">
        <v>731</v>
      </c>
      <c r="AB21" s="22" t="s">
        <v>496</v>
      </c>
      <c r="AC21" s="22" t="s">
        <v>732</v>
      </c>
      <c r="AD21" s="26"/>
      <c r="AE21" s="26"/>
    </row>
    <row r="22">
      <c r="A22" s="22" t="s">
        <v>749</v>
      </c>
      <c r="B22" s="23">
        <v>1.000013415E9</v>
      </c>
      <c r="C22" s="23" t="s">
        <v>750</v>
      </c>
      <c r="D22" s="24" t="s">
        <v>751</v>
      </c>
      <c r="E22" s="23" t="s">
        <v>752</v>
      </c>
      <c r="F22" s="24" t="s">
        <v>424</v>
      </c>
      <c r="G22" s="24"/>
      <c r="I22" s="22" t="s">
        <v>753</v>
      </c>
      <c r="J22" s="23">
        <v>1.00004565E9</v>
      </c>
      <c r="K22" s="22" t="s">
        <v>754</v>
      </c>
      <c r="L22" s="24" t="s">
        <v>755</v>
      </c>
      <c r="M22" s="23" t="s">
        <v>754</v>
      </c>
      <c r="N22" s="24">
        <v>1.91051</v>
      </c>
      <c r="O22" s="24"/>
      <c r="Q22" s="22" t="s">
        <v>140</v>
      </c>
      <c r="R22" s="26"/>
      <c r="S22" s="22" t="s">
        <v>756</v>
      </c>
      <c r="T22" s="24" t="s">
        <v>68</v>
      </c>
      <c r="U22" s="22" t="s">
        <v>757</v>
      </c>
      <c r="V22" s="26"/>
      <c r="W22" s="26"/>
      <c r="Y22" s="22" t="s">
        <v>758</v>
      </c>
      <c r="Z22" s="22"/>
      <c r="AA22" s="22" t="s">
        <v>731</v>
      </c>
      <c r="AB22" s="22" t="s">
        <v>496</v>
      </c>
      <c r="AC22" s="22" t="s">
        <v>732</v>
      </c>
      <c r="AD22" s="26"/>
      <c r="AE22" s="26"/>
    </row>
    <row r="23">
      <c r="A23" s="22" t="s">
        <v>759</v>
      </c>
      <c r="B23" s="23">
        <v>1.000048254E9</v>
      </c>
      <c r="C23" s="23" t="s">
        <v>760</v>
      </c>
      <c r="D23" s="24" t="s">
        <v>761</v>
      </c>
      <c r="E23" s="23" t="s">
        <v>762</v>
      </c>
      <c r="F23" s="24">
        <v>0.819</v>
      </c>
      <c r="G23" s="24"/>
      <c r="I23" s="22" t="s">
        <v>683</v>
      </c>
      <c r="J23" s="23">
        <v>1.000039076E9</v>
      </c>
      <c r="K23" s="22" t="s">
        <v>763</v>
      </c>
      <c r="L23" s="24" t="s">
        <v>110</v>
      </c>
      <c r="M23" s="23" t="s">
        <v>740</v>
      </c>
      <c r="N23" s="24">
        <v>0.251</v>
      </c>
      <c r="O23" s="24"/>
      <c r="Q23" s="22" t="s">
        <v>144</v>
      </c>
      <c r="R23" s="26"/>
      <c r="S23" s="22" t="s">
        <v>756</v>
      </c>
      <c r="T23" s="24" t="s">
        <v>68</v>
      </c>
      <c r="U23" s="22" t="s">
        <v>757</v>
      </c>
      <c r="V23" s="26"/>
      <c r="W23" s="26"/>
      <c r="Y23" s="22" t="s">
        <v>764</v>
      </c>
      <c r="Z23" s="22"/>
      <c r="AA23" s="22" t="s">
        <v>765</v>
      </c>
      <c r="AB23" s="22" t="s">
        <v>496</v>
      </c>
      <c r="AC23" s="22" t="s">
        <v>766</v>
      </c>
      <c r="AD23" s="26"/>
      <c r="AE23" s="26"/>
    </row>
    <row r="24">
      <c r="A24" s="22" t="s">
        <v>470</v>
      </c>
      <c r="B24" s="23">
        <v>1.000048241E9</v>
      </c>
      <c r="C24" s="23" t="s">
        <v>767</v>
      </c>
      <c r="D24" s="24" t="s">
        <v>91</v>
      </c>
      <c r="E24" s="23">
        <v>7.44770968E9</v>
      </c>
      <c r="F24" s="24">
        <v>2.054</v>
      </c>
      <c r="G24" s="24"/>
      <c r="I24" s="22" t="s">
        <v>690</v>
      </c>
      <c r="J24" s="23">
        <v>1.000029032E9</v>
      </c>
      <c r="K24" s="22" t="s">
        <v>768</v>
      </c>
      <c r="L24" s="24" t="s">
        <v>496</v>
      </c>
      <c r="M24" s="23" t="s">
        <v>745</v>
      </c>
      <c r="N24" s="24">
        <v>0.11</v>
      </c>
      <c r="O24" s="24"/>
      <c r="Q24" s="22" t="s">
        <v>149</v>
      </c>
      <c r="R24" s="26"/>
      <c r="S24" s="22" t="s">
        <v>756</v>
      </c>
      <c r="T24" s="24" t="s">
        <v>68</v>
      </c>
      <c r="U24" s="22" t="s">
        <v>757</v>
      </c>
      <c r="V24" s="26"/>
      <c r="W24" s="26"/>
      <c r="Y24" s="22" t="s">
        <v>769</v>
      </c>
      <c r="Z24" s="22"/>
      <c r="AA24" s="22" t="s">
        <v>765</v>
      </c>
      <c r="AB24" s="22" t="s">
        <v>496</v>
      </c>
      <c r="AC24" s="22" t="s">
        <v>766</v>
      </c>
      <c r="AD24" s="26"/>
      <c r="AE24" s="26"/>
    </row>
    <row r="25">
      <c r="A25" s="22" t="s">
        <v>473</v>
      </c>
      <c r="B25" s="23">
        <v>1.000048233E9</v>
      </c>
      <c r="C25" s="23" t="s">
        <v>770</v>
      </c>
      <c r="D25" s="24" t="s">
        <v>755</v>
      </c>
      <c r="E25" s="23" t="s">
        <v>771</v>
      </c>
      <c r="F25" s="24">
        <v>4.35</v>
      </c>
      <c r="G25" s="24"/>
      <c r="I25" s="22" t="s">
        <v>704</v>
      </c>
      <c r="J25" s="23">
        <v>1.000039076E9</v>
      </c>
      <c r="K25" s="22" t="s">
        <v>763</v>
      </c>
      <c r="L25" s="24" t="s">
        <v>110</v>
      </c>
      <c r="M25" s="23" t="s">
        <v>740</v>
      </c>
      <c r="N25" s="24">
        <v>0.251</v>
      </c>
      <c r="O25" s="24"/>
      <c r="Q25" s="22" t="s">
        <v>153</v>
      </c>
      <c r="R25" s="26"/>
      <c r="S25" s="22" t="s">
        <v>756</v>
      </c>
      <c r="T25" s="24" t="s">
        <v>68</v>
      </c>
      <c r="U25" s="22" t="s">
        <v>757</v>
      </c>
      <c r="V25" s="26"/>
      <c r="W25" s="26"/>
      <c r="Y25" s="22" t="s">
        <v>772</v>
      </c>
      <c r="Z25" s="22"/>
      <c r="AA25" s="22" t="s">
        <v>773</v>
      </c>
      <c r="AB25" s="22" t="s">
        <v>496</v>
      </c>
      <c r="AC25" s="22" t="s">
        <v>732</v>
      </c>
      <c r="AD25" s="26"/>
      <c r="AE25" s="26"/>
    </row>
    <row r="26">
      <c r="A26" s="22" t="s">
        <v>475</v>
      </c>
      <c r="B26" s="23">
        <v>1.000048062E9</v>
      </c>
      <c r="C26" s="23" t="s">
        <v>774</v>
      </c>
      <c r="D26" s="24" t="s">
        <v>755</v>
      </c>
      <c r="E26" s="23" t="s">
        <v>775</v>
      </c>
      <c r="F26" s="24">
        <v>2.53</v>
      </c>
      <c r="G26" s="24"/>
      <c r="I26" s="22" t="s">
        <v>713</v>
      </c>
      <c r="J26" s="23">
        <v>1.000013331E9</v>
      </c>
      <c r="K26" s="22" t="s">
        <v>776</v>
      </c>
      <c r="L26" s="24" t="s">
        <v>422</v>
      </c>
      <c r="M26" s="23" t="s">
        <v>777</v>
      </c>
      <c r="N26" s="24">
        <v>0.01708</v>
      </c>
      <c r="O26" s="24"/>
      <c r="Q26" s="22" t="s">
        <v>535</v>
      </c>
      <c r="R26" s="26"/>
      <c r="S26" s="22" t="s">
        <v>778</v>
      </c>
      <c r="T26" s="24" t="s">
        <v>68</v>
      </c>
      <c r="U26" s="22" t="s">
        <v>779</v>
      </c>
      <c r="V26" s="26"/>
      <c r="W26" s="26"/>
      <c r="Y26" s="22" t="s">
        <v>780</v>
      </c>
      <c r="Z26" s="22"/>
      <c r="AA26" s="22" t="s">
        <v>773</v>
      </c>
      <c r="AB26" s="22" t="s">
        <v>496</v>
      </c>
      <c r="AC26" s="22" t="s">
        <v>732</v>
      </c>
      <c r="AD26" s="26"/>
      <c r="AE26" s="26"/>
    </row>
    <row r="27">
      <c r="A27" s="22" t="s">
        <v>781</v>
      </c>
      <c r="B27" s="23">
        <v>1.000022907E9</v>
      </c>
      <c r="C27" s="23" t="s">
        <v>511</v>
      </c>
      <c r="D27" s="24" t="s">
        <v>110</v>
      </c>
      <c r="E27" s="23" t="s">
        <v>512</v>
      </c>
      <c r="F27" s="24">
        <v>0.019</v>
      </c>
      <c r="G27" s="24"/>
      <c r="I27" s="22" t="s">
        <v>782</v>
      </c>
      <c r="J27" s="23">
        <v>1.000039075E9</v>
      </c>
      <c r="K27" s="22" t="s">
        <v>783</v>
      </c>
      <c r="L27" s="24" t="s">
        <v>761</v>
      </c>
      <c r="M27" s="23" t="s">
        <v>784</v>
      </c>
      <c r="N27" s="24">
        <v>0.2578</v>
      </c>
      <c r="O27" s="24"/>
      <c r="Q27" s="22" t="s">
        <v>785</v>
      </c>
      <c r="R27" s="26"/>
      <c r="S27" s="22" t="s">
        <v>786</v>
      </c>
      <c r="T27" s="24" t="s">
        <v>68</v>
      </c>
      <c r="U27" s="22" t="s">
        <v>787</v>
      </c>
      <c r="V27" s="26"/>
      <c r="W27" s="26"/>
      <c r="Y27" s="22" t="s">
        <v>788</v>
      </c>
      <c r="Z27" s="22"/>
      <c r="AA27" s="22" t="s">
        <v>773</v>
      </c>
      <c r="AB27" s="22" t="s">
        <v>496</v>
      </c>
      <c r="AC27" s="22" t="s">
        <v>732</v>
      </c>
      <c r="AD27" s="26"/>
      <c r="AE27" s="26"/>
    </row>
    <row r="28">
      <c r="A28" s="22" t="s">
        <v>789</v>
      </c>
      <c r="B28" s="23">
        <v>1.000003899E9</v>
      </c>
      <c r="C28" s="23" t="s">
        <v>790</v>
      </c>
      <c r="D28" s="24" t="s">
        <v>110</v>
      </c>
      <c r="E28" s="23" t="s">
        <v>791</v>
      </c>
      <c r="F28" s="24">
        <v>0.026</v>
      </c>
      <c r="G28" s="24"/>
      <c r="I28" s="22" t="s">
        <v>792</v>
      </c>
      <c r="J28" s="23">
        <v>1.00004567E9</v>
      </c>
      <c r="K28" s="22" t="s">
        <v>793</v>
      </c>
      <c r="L28" s="24" t="s">
        <v>91</v>
      </c>
      <c r="M28" s="23">
        <v>7.44771468E9</v>
      </c>
      <c r="N28" s="24">
        <v>0.49</v>
      </c>
      <c r="O28" s="24"/>
      <c r="Q28" s="22" t="s">
        <v>794</v>
      </c>
      <c r="R28" s="26"/>
      <c r="S28" s="22" t="s">
        <v>786</v>
      </c>
      <c r="T28" s="24" t="s">
        <v>68</v>
      </c>
      <c r="U28" s="22" t="s">
        <v>787</v>
      </c>
      <c r="V28" s="26"/>
      <c r="W28" s="26"/>
      <c r="Y28" s="22" t="s">
        <v>121</v>
      </c>
      <c r="Z28" s="22"/>
      <c r="AA28" s="22" t="s">
        <v>795</v>
      </c>
      <c r="AB28" s="22" t="s">
        <v>657</v>
      </c>
      <c r="AC28" s="22" t="s">
        <v>796</v>
      </c>
      <c r="AD28" s="26"/>
      <c r="AE28" s="26"/>
    </row>
    <row r="29">
      <c r="A29" s="22" t="s">
        <v>797</v>
      </c>
      <c r="B29" s="23">
        <v>1.00002095E9</v>
      </c>
      <c r="C29" s="23" t="s">
        <v>798</v>
      </c>
      <c r="D29" s="24" t="s">
        <v>799</v>
      </c>
      <c r="E29" s="23" t="s">
        <v>800</v>
      </c>
      <c r="F29" s="24">
        <v>0.5025</v>
      </c>
      <c r="G29" s="24"/>
      <c r="I29" s="22" t="s">
        <v>473</v>
      </c>
      <c r="J29" s="23">
        <v>1.000022139E9</v>
      </c>
      <c r="K29" s="22" t="s">
        <v>801</v>
      </c>
      <c r="L29" s="24" t="s">
        <v>91</v>
      </c>
      <c r="M29" s="23">
        <v>7.447798151E9</v>
      </c>
      <c r="N29" s="24">
        <v>0.656</v>
      </c>
      <c r="O29" s="24"/>
      <c r="Q29" s="22" t="s">
        <v>536</v>
      </c>
      <c r="R29" s="26"/>
      <c r="S29" s="22" t="s">
        <v>786</v>
      </c>
      <c r="T29" s="24" t="s">
        <v>68</v>
      </c>
      <c r="U29" s="22" t="s">
        <v>787</v>
      </c>
      <c r="V29" s="26"/>
      <c r="W29" s="26"/>
      <c r="Y29" s="22" t="s">
        <v>127</v>
      </c>
      <c r="Z29" s="22"/>
      <c r="AA29" s="22" t="s">
        <v>795</v>
      </c>
      <c r="AB29" s="22" t="s">
        <v>657</v>
      </c>
      <c r="AC29" s="22" t="s">
        <v>796</v>
      </c>
      <c r="AD29" s="26"/>
      <c r="AE29" s="26"/>
    </row>
    <row r="30">
      <c r="A30" s="22" t="s">
        <v>802</v>
      </c>
      <c r="B30" s="23">
        <v>1.000025121E9</v>
      </c>
      <c r="C30" s="23" t="s">
        <v>803</v>
      </c>
      <c r="D30" s="24" t="s">
        <v>110</v>
      </c>
      <c r="E30" s="23" t="s">
        <v>804</v>
      </c>
      <c r="F30" s="24">
        <v>0.027</v>
      </c>
      <c r="G30" s="24"/>
      <c r="I30" s="22" t="s">
        <v>805</v>
      </c>
      <c r="J30" s="23">
        <v>1.000048809E9</v>
      </c>
      <c r="K30" s="22" t="s">
        <v>571</v>
      </c>
      <c r="L30" s="24" t="s">
        <v>572</v>
      </c>
      <c r="M30" s="23" t="s">
        <v>573</v>
      </c>
      <c r="N30" s="24">
        <v>0.13979</v>
      </c>
      <c r="O30" s="24"/>
      <c r="Q30" s="22" t="s">
        <v>537</v>
      </c>
      <c r="R30" s="26"/>
      <c r="S30" s="22" t="s">
        <v>786</v>
      </c>
      <c r="T30" s="24" t="s">
        <v>68</v>
      </c>
      <c r="U30" s="22" t="s">
        <v>787</v>
      </c>
      <c r="V30" s="26"/>
      <c r="W30" s="26"/>
      <c r="Y30" s="22" t="s">
        <v>134</v>
      </c>
      <c r="Z30" s="22"/>
      <c r="AA30" s="22" t="s">
        <v>795</v>
      </c>
      <c r="AB30" s="22" t="s">
        <v>657</v>
      </c>
      <c r="AC30" s="22" t="s">
        <v>796</v>
      </c>
      <c r="AD30" s="26"/>
      <c r="AE30" s="26"/>
    </row>
    <row r="31">
      <c r="A31" s="22" t="s">
        <v>806</v>
      </c>
      <c r="B31" s="23">
        <v>1.000012897E9</v>
      </c>
      <c r="C31" s="23" t="s">
        <v>180</v>
      </c>
      <c r="D31" s="24" t="s">
        <v>110</v>
      </c>
      <c r="E31" s="23" t="s">
        <v>181</v>
      </c>
      <c r="F31" s="24">
        <v>0.013</v>
      </c>
      <c r="G31" s="24"/>
      <c r="I31" s="22" t="s">
        <v>531</v>
      </c>
      <c r="J31" s="23">
        <v>5.010611E8</v>
      </c>
      <c r="K31" s="22" t="s">
        <v>807</v>
      </c>
      <c r="L31" s="24" t="s">
        <v>68</v>
      </c>
      <c r="M31" s="23" t="s">
        <v>808</v>
      </c>
      <c r="N31" s="24">
        <v>8.0E-4</v>
      </c>
      <c r="O31" s="24"/>
      <c r="Q31" s="22" t="s">
        <v>165</v>
      </c>
      <c r="R31" s="26"/>
      <c r="S31" s="22" t="s">
        <v>809</v>
      </c>
      <c r="T31" s="24" t="s">
        <v>668</v>
      </c>
      <c r="U31" s="22" t="s">
        <v>810</v>
      </c>
      <c r="V31" s="26"/>
      <c r="W31" s="26"/>
      <c r="Y31" s="22" t="s">
        <v>138</v>
      </c>
      <c r="Z31" s="22"/>
      <c r="AA31" s="22" t="s">
        <v>795</v>
      </c>
      <c r="AB31" s="22" t="s">
        <v>657</v>
      </c>
      <c r="AC31" s="22" t="s">
        <v>796</v>
      </c>
      <c r="AD31" s="26"/>
      <c r="AE31" s="26"/>
    </row>
    <row r="32">
      <c r="A32" s="22" t="s">
        <v>811</v>
      </c>
      <c r="B32" s="23">
        <v>1.000048057E9</v>
      </c>
      <c r="C32" s="23" t="s">
        <v>812</v>
      </c>
      <c r="D32" s="24" t="s">
        <v>564</v>
      </c>
      <c r="E32" s="23" t="s">
        <v>813</v>
      </c>
      <c r="F32" s="24">
        <v>3.799</v>
      </c>
      <c r="G32" s="24"/>
      <c r="I32" s="22" t="s">
        <v>532</v>
      </c>
      <c r="J32" s="23">
        <v>1.000009844E9</v>
      </c>
      <c r="K32" s="22" t="s">
        <v>814</v>
      </c>
      <c r="L32" s="24" t="s">
        <v>110</v>
      </c>
      <c r="M32" s="23" t="s">
        <v>815</v>
      </c>
      <c r="N32" s="24">
        <v>0.00125</v>
      </c>
      <c r="O32" s="24"/>
      <c r="Q32" s="22" t="s">
        <v>287</v>
      </c>
      <c r="R32" s="26"/>
      <c r="S32" s="22" t="s">
        <v>816</v>
      </c>
      <c r="T32" s="24" t="s">
        <v>817</v>
      </c>
      <c r="U32" s="22" t="s">
        <v>818</v>
      </c>
      <c r="V32" s="26"/>
      <c r="W32" s="26"/>
      <c r="Y32" s="22" t="s">
        <v>142</v>
      </c>
      <c r="Z32" s="22"/>
      <c r="AA32" s="22" t="s">
        <v>795</v>
      </c>
      <c r="AB32" s="22" t="s">
        <v>657</v>
      </c>
      <c r="AC32" s="22" t="s">
        <v>796</v>
      </c>
      <c r="AD32" s="26"/>
      <c r="AE32" s="26"/>
    </row>
    <row r="33">
      <c r="I33" s="22" t="s">
        <v>819</v>
      </c>
      <c r="J33" s="23">
        <v>5.0106215E8</v>
      </c>
      <c r="K33" s="22" t="s">
        <v>820</v>
      </c>
      <c r="L33" s="24" t="s">
        <v>110</v>
      </c>
      <c r="M33" s="23" t="s">
        <v>821</v>
      </c>
      <c r="N33" s="24">
        <v>4.7E-4</v>
      </c>
      <c r="O33" s="24"/>
      <c r="Q33" s="22" t="s">
        <v>822</v>
      </c>
      <c r="R33" s="26"/>
      <c r="S33" s="22" t="s">
        <v>823</v>
      </c>
      <c r="T33" s="24" t="s">
        <v>358</v>
      </c>
      <c r="U33" s="22" t="s">
        <v>824</v>
      </c>
      <c r="V33" s="26"/>
      <c r="W33" s="26"/>
      <c r="Y33" s="22" t="s">
        <v>147</v>
      </c>
      <c r="Z33" s="22"/>
      <c r="AA33" s="22" t="s">
        <v>795</v>
      </c>
      <c r="AB33" s="22" t="s">
        <v>657</v>
      </c>
      <c r="AC33" s="22" t="s">
        <v>796</v>
      </c>
      <c r="AD33" s="26"/>
      <c r="AE33" s="26"/>
    </row>
    <row r="34">
      <c r="E34" s="21" t="s">
        <v>65</v>
      </c>
      <c r="F34" s="27">
        <f>SUM(F4:F32)</f>
        <v>19.3323</v>
      </c>
      <c r="G34" s="27"/>
      <c r="I34" s="22" t="s">
        <v>533</v>
      </c>
      <c r="J34" s="22">
        <v>1.000022089E9</v>
      </c>
      <c r="K34" s="22" t="s">
        <v>825</v>
      </c>
      <c r="L34" s="24" t="s">
        <v>110</v>
      </c>
      <c r="M34" s="23" t="s">
        <v>826</v>
      </c>
      <c r="N34" s="24">
        <v>0.00491</v>
      </c>
      <c r="O34" s="24"/>
      <c r="Q34" s="22" t="s">
        <v>827</v>
      </c>
      <c r="R34" s="26"/>
      <c r="S34" s="22" t="s">
        <v>823</v>
      </c>
      <c r="T34" s="24" t="s">
        <v>358</v>
      </c>
      <c r="U34" s="22" t="s">
        <v>824</v>
      </c>
      <c r="V34" s="26"/>
      <c r="W34" s="26"/>
      <c r="Y34" s="22" t="s">
        <v>151</v>
      </c>
      <c r="Z34" s="22"/>
      <c r="AA34" s="22" t="s">
        <v>795</v>
      </c>
      <c r="AB34" s="22" t="s">
        <v>657</v>
      </c>
      <c r="AC34" s="22" t="s">
        <v>796</v>
      </c>
      <c r="AD34" s="26"/>
      <c r="AE34" s="26"/>
    </row>
    <row r="35">
      <c r="I35" s="22" t="s">
        <v>534</v>
      </c>
      <c r="J35" s="22">
        <v>1.000019881E9</v>
      </c>
      <c r="K35" s="22" t="s">
        <v>828</v>
      </c>
      <c r="L35" s="24" t="s">
        <v>110</v>
      </c>
      <c r="M35" s="23" t="s">
        <v>829</v>
      </c>
      <c r="N35" s="24">
        <v>0.00125</v>
      </c>
      <c r="O35" s="24"/>
      <c r="Y35" s="22" t="s">
        <v>157</v>
      </c>
      <c r="Z35" s="22"/>
      <c r="AA35" s="22" t="s">
        <v>795</v>
      </c>
      <c r="AB35" s="22" t="s">
        <v>657</v>
      </c>
      <c r="AC35" s="22" t="s">
        <v>796</v>
      </c>
      <c r="AD35" s="26"/>
      <c r="AE35" s="26"/>
    </row>
    <row r="36">
      <c r="A36" s="18" t="s">
        <v>830</v>
      </c>
      <c r="B36" s="19"/>
      <c r="C36" s="19"/>
      <c r="D36" s="19"/>
      <c r="E36" s="19"/>
      <c r="F36" s="19"/>
      <c r="G36" s="20"/>
      <c r="I36" s="22" t="s">
        <v>831</v>
      </c>
      <c r="J36" s="22">
        <v>1.000012862E9</v>
      </c>
      <c r="K36" s="22" t="s">
        <v>125</v>
      </c>
      <c r="L36" s="24" t="s">
        <v>110</v>
      </c>
      <c r="M36" s="23" t="s">
        <v>126</v>
      </c>
      <c r="N36" s="24">
        <v>3.0E-4</v>
      </c>
      <c r="O36" s="24"/>
      <c r="U36" s="21" t="s">
        <v>65</v>
      </c>
      <c r="V36" s="27">
        <f>SUM(V4:V34)</f>
        <v>0</v>
      </c>
      <c r="W36" s="27"/>
      <c r="Y36" s="22" t="s">
        <v>161</v>
      </c>
      <c r="Z36" s="26"/>
      <c r="AA36" s="22" t="s">
        <v>832</v>
      </c>
      <c r="AB36" s="22" t="s">
        <v>427</v>
      </c>
      <c r="AC36" s="22" t="s">
        <v>833</v>
      </c>
      <c r="AD36" s="26"/>
      <c r="AE36" s="26"/>
    </row>
    <row r="37">
      <c r="A37" s="21" t="s">
        <v>35</v>
      </c>
      <c r="B37" s="21" t="s">
        <v>36</v>
      </c>
      <c r="C37" s="21" t="s">
        <v>37</v>
      </c>
      <c r="D37" s="21" t="s">
        <v>38</v>
      </c>
      <c r="E37" s="21" t="s">
        <v>39</v>
      </c>
      <c r="F37" s="21" t="s">
        <v>40</v>
      </c>
      <c r="G37" s="21" t="s">
        <v>41</v>
      </c>
      <c r="I37" s="22" t="s">
        <v>535</v>
      </c>
      <c r="J37" s="22">
        <v>5.0105275E8</v>
      </c>
      <c r="K37" s="22" t="s">
        <v>834</v>
      </c>
      <c r="L37" s="24" t="s">
        <v>110</v>
      </c>
      <c r="M37" s="23" t="s">
        <v>835</v>
      </c>
      <c r="N37" s="24">
        <v>0.00125</v>
      </c>
      <c r="O37" s="24"/>
      <c r="Y37" s="22" t="s">
        <v>169</v>
      </c>
      <c r="Z37" s="26"/>
      <c r="AA37" s="22" t="s">
        <v>836</v>
      </c>
      <c r="AB37" s="22" t="s">
        <v>68</v>
      </c>
      <c r="AC37" s="22" t="s">
        <v>837</v>
      </c>
      <c r="AD37" s="26"/>
      <c r="AE37" s="26"/>
    </row>
    <row r="38">
      <c r="A38" s="22" t="s">
        <v>472</v>
      </c>
      <c r="B38" s="23">
        <v>1.000049978E9</v>
      </c>
      <c r="C38" s="23" t="s">
        <v>838</v>
      </c>
      <c r="D38" s="24" t="s">
        <v>427</v>
      </c>
      <c r="E38" s="23" t="s">
        <v>839</v>
      </c>
      <c r="F38" s="24" t="s">
        <v>424</v>
      </c>
      <c r="G38" s="24"/>
      <c r="I38" s="22" t="s">
        <v>411</v>
      </c>
      <c r="J38" s="22">
        <v>1.000019878E9</v>
      </c>
      <c r="K38" s="22" t="s">
        <v>840</v>
      </c>
      <c r="L38" s="24" t="s">
        <v>564</v>
      </c>
      <c r="M38" s="23" t="s">
        <v>841</v>
      </c>
      <c r="N38" s="24">
        <v>1.72412</v>
      </c>
      <c r="O38" s="24"/>
      <c r="Y38" s="22" t="s">
        <v>175</v>
      </c>
      <c r="Z38" s="26"/>
      <c r="AA38" s="22" t="s">
        <v>842</v>
      </c>
      <c r="AB38" s="22" t="s">
        <v>358</v>
      </c>
      <c r="AC38" s="22" t="s">
        <v>843</v>
      </c>
      <c r="AD38" s="26"/>
      <c r="AE38" s="26"/>
    </row>
    <row r="39">
      <c r="A39" s="22" t="s">
        <v>210</v>
      </c>
      <c r="B39" s="23">
        <v>1.000020886E9</v>
      </c>
      <c r="C39" s="23" t="s">
        <v>725</v>
      </c>
      <c r="D39" s="24" t="s">
        <v>657</v>
      </c>
      <c r="E39" s="23" t="s">
        <v>726</v>
      </c>
      <c r="F39" s="24">
        <v>0.109</v>
      </c>
      <c r="G39" s="24"/>
      <c r="I39" s="22" t="s">
        <v>844</v>
      </c>
      <c r="J39" s="22">
        <v>1.00002095E9</v>
      </c>
      <c r="K39" s="22" t="s">
        <v>845</v>
      </c>
      <c r="L39" s="24" t="s">
        <v>799</v>
      </c>
      <c r="M39" s="23" t="s">
        <v>800</v>
      </c>
      <c r="N39" s="24">
        <v>0.18</v>
      </c>
      <c r="O39" s="24"/>
      <c r="Y39" s="22" t="s">
        <v>177</v>
      </c>
      <c r="Z39" s="26"/>
      <c r="AA39" s="22" t="s">
        <v>846</v>
      </c>
      <c r="AB39" s="22" t="s">
        <v>68</v>
      </c>
      <c r="AC39" s="22" t="s">
        <v>105</v>
      </c>
      <c r="AD39" s="26"/>
      <c r="AE39" s="26"/>
    </row>
    <row r="40">
      <c r="A40" s="22" t="s">
        <v>212</v>
      </c>
      <c r="B40" s="23">
        <v>1.000022057E9</v>
      </c>
      <c r="C40" s="23" t="s">
        <v>847</v>
      </c>
      <c r="D40" s="24" t="s">
        <v>389</v>
      </c>
      <c r="E40" s="23" t="s">
        <v>848</v>
      </c>
      <c r="F40" s="24">
        <v>0.015</v>
      </c>
      <c r="G40" s="24"/>
      <c r="I40" s="22" t="s">
        <v>849</v>
      </c>
      <c r="J40" s="22">
        <v>1.000013415E9</v>
      </c>
      <c r="K40" s="22" t="s">
        <v>850</v>
      </c>
      <c r="L40" s="24" t="s">
        <v>761</v>
      </c>
      <c r="M40" s="23" t="s">
        <v>850</v>
      </c>
      <c r="N40" s="24">
        <v>0.119</v>
      </c>
      <c r="O40" s="24"/>
      <c r="Y40" s="22" t="s">
        <v>182</v>
      </c>
      <c r="Z40" s="26"/>
      <c r="AA40" s="22" t="s">
        <v>832</v>
      </c>
      <c r="AB40" s="22" t="s">
        <v>427</v>
      </c>
      <c r="AC40" s="22" t="s">
        <v>833</v>
      </c>
      <c r="AD40" s="26"/>
      <c r="AE40" s="26"/>
    </row>
    <row r="41">
      <c r="A41" s="22" t="s">
        <v>214</v>
      </c>
      <c r="B41" s="23">
        <v>1.000038922E9</v>
      </c>
      <c r="C41" s="23" t="s">
        <v>851</v>
      </c>
      <c r="D41" s="24" t="s">
        <v>68</v>
      </c>
      <c r="E41" s="23" t="s">
        <v>852</v>
      </c>
      <c r="F41" s="24">
        <v>0.015</v>
      </c>
      <c r="G41" s="24"/>
      <c r="L41" s="30"/>
      <c r="M41" s="29"/>
      <c r="N41" s="2"/>
      <c r="O41" s="2"/>
      <c r="Y41" s="22" t="s">
        <v>185</v>
      </c>
      <c r="Z41" s="26"/>
      <c r="AA41" s="22" t="s">
        <v>832</v>
      </c>
      <c r="AB41" s="22" t="s">
        <v>427</v>
      </c>
      <c r="AC41" s="22" t="s">
        <v>833</v>
      </c>
      <c r="AD41" s="26"/>
      <c r="AE41" s="26"/>
    </row>
    <row r="42">
      <c r="A42" s="22" t="s">
        <v>217</v>
      </c>
      <c r="B42" s="23">
        <v>1.000020886E9</v>
      </c>
      <c r="C42" s="23" t="s">
        <v>725</v>
      </c>
      <c r="D42" s="24" t="s">
        <v>657</v>
      </c>
      <c r="E42" s="23" t="s">
        <v>726</v>
      </c>
      <c r="F42" s="24">
        <v>0.109</v>
      </c>
      <c r="G42" s="24"/>
      <c r="M42" s="21" t="s">
        <v>65</v>
      </c>
      <c r="N42" s="27">
        <f>SUM(N4:N40)</f>
        <v>7.26271</v>
      </c>
      <c r="O42" s="27"/>
      <c r="Y42" s="22" t="s">
        <v>188</v>
      </c>
      <c r="Z42" s="26"/>
      <c r="AA42" s="22" t="s">
        <v>832</v>
      </c>
      <c r="AB42" s="22" t="s">
        <v>427</v>
      </c>
      <c r="AC42" s="22" t="s">
        <v>833</v>
      </c>
      <c r="AD42" s="26"/>
      <c r="AE42" s="26"/>
    </row>
    <row r="43">
      <c r="A43" s="22" t="s">
        <v>219</v>
      </c>
      <c r="B43" s="23">
        <v>1.000020886E9</v>
      </c>
      <c r="C43" s="23" t="s">
        <v>725</v>
      </c>
      <c r="D43" s="24" t="s">
        <v>657</v>
      </c>
      <c r="E43" s="23" t="s">
        <v>726</v>
      </c>
      <c r="F43" s="24">
        <v>0.109</v>
      </c>
      <c r="G43" s="24"/>
      <c r="Y43" s="22" t="s">
        <v>190</v>
      </c>
      <c r="Z43" s="26"/>
      <c r="AA43" s="22" t="s">
        <v>832</v>
      </c>
      <c r="AB43" s="22" t="s">
        <v>427</v>
      </c>
      <c r="AC43" s="22" t="s">
        <v>833</v>
      </c>
      <c r="AD43" s="26"/>
      <c r="AE43" s="26"/>
    </row>
    <row r="44">
      <c r="A44" s="22" t="s">
        <v>221</v>
      </c>
      <c r="B44" s="23">
        <v>1.000022056E9</v>
      </c>
      <c r="C44" s="23" t="s">
        <v>853</v>
      </c>
      <c r="D44" s="24" t="s">
        <v>68</v>
      </c>
      <c r="E44" s="23" t="s">
        <v>854</v>
      </c>
      <c r="F44" s="24">
        <v>0.05</v>
      </c>
      <c r="G44" s="24"/>
      <c r="Y44" s="22" t="s">
        <v>193</v>
      </c>
      <c r="Z44" s="26"/>
      <c r="AA44" s="22" t="s">
        <v>842</v>
      </c>
      <c r="AB44" s="22" t="s">
        <v>358</v>
      </c>
      <c r="AC44" s="22" t="s">
        <v>843</v>
      </c>
      <c r="AD44" s="26"/>
      <c r="AE44" s="26"/>
    </row>
    <row r="45">
      <c r="A45" s="22" t="s">
        <v>223</v>
      </c>
      <c r="B45" s="23">
        <v>1.000008708E9</v>
      </c>
      <c r="C45" s="23" t="s">
        <v>855</v>
      </c>
      <c r="D45" s="24" t="s">
        <v>657</v>
      </c>
      <c r="E45" s="23" t="s">
        <v>856</v>
      </c>
      <c r="F45" s="24">
        <v>0.122</v>
      </c>
      <c r="G45" s="24"/>
      <c r="Y45" s="22" t="s">
        <v>195</v>
      </c>
      <c r="Z45" s="26"/>
      <c r="AA45" s="22" t="s">
        <v>842</v>
      </c>
      <c r="AB45" s="22" t="s">
        <v>358</v>
      </c>
      <c r="AC45" s="22" t="s">
        <v>843</v>
      </c>
      <c r="AD45" s="26"/>
      <c r="AE45" s="26"/>
    </row>
    <row r="46">
      <c r="A46" s="22" t="s">
        <v>227</v>
      </c>
      <c r="B46" s="23">
        <v>1.000014015E9</v>
      </c>
      <c r="C46" s="23" t="s">
        <v>857</v>
      </c>
      <c r="D46" s="24" t="s">
        <v>484</v>
      </c>
      <c r="E46" s="23" t="s">
        <v>858</v>
      </c>
      <c r="F46" s="24">
        <v>0.507</v>
      </c>
      <c r="G46" s="24"/>
      <c r="Y46" s="22" t="s">
        <v>197</v>
      </c>
      <c r="Z46" s="26"/>
      <c r="AA46" s="22" t="s">
        <v>842</v>
      </c>
      <c r="AB46" s="22" t="s">
        <v>358</v>
      </c>
      <c r="AC46" s="22" t="s">
        <v>843</v>
      </c>
      <c r="AD46" s="26"/>
      <c r="AE46" s="26"/>
    </row>
    <row r="47">
      <c r="A47" s="22" t="s">
        <v>229</v>
      </c>
      <c r="B47" s="23">
        <v>1.000020886E9</v>
      </c>
      <c r="C47" s="23" t="s">
        <v>725</v>
      </c>
      <c r="D47" s="24" t="s">
        <v>657</v>
      </c>
      <c r="E47" s="23" t="s">
        <v>726</v>
      </c>
      <c r="F47" s="24">
        <v>0.109</v>
      </c>
      <c r="G47" s="24"/>
      <c r="Y47" s="22" t="s">
        <v>201</v>
      </c>
      <c r="Z47" s="26"/>
      <c r="AA47" s="22" t="s">
        <v>842</v>
      </c>
      <c r="AB47" s="22" t="s">
        <v>358</v>
      </c>
      <c r="AC47" s="22" t="s">
        <v>843</v>
      </c>
      <c r="AD47" s="26"/>
      <c r="AE47" s="26"/>
    </row>
    <row r="48">
      <c r="A48" s="22" t="s">
        <v>243</v>
      </c>
      <c r="B48" s="23">
        <v>1.000020885E9</v>
      </c>
      <c r="C48" s="23" t="s">
        <v>647</v>
      </c>
      <c r="D48" s="24" t="s">
        <v>389</v>
      </c>
      <c r="E48" s="23" t="s">
        <v>648</v>
      </c>
      <c r="F48" s="24">
        <v>0.2137</v>
      </c>
      <c r="G48" s="24"/>
      <c r="Y48" s="22" t="s">
        <v>203</v>
      </c>
      <c r="Z48" s="26"/>
      <c r="AA48" s="22" t="s">
        <v>842</v>
      </c>
      <c r="AB48" s="22" t="s">
        <v>358</v>
      </c>
      <c r="AC48" s="22" t="s">
        <v>843</v>
      </c>
      <c r="AD48" s="26"/>
      <c r="AE48" s="26"/>
    </row>
    <row r="49">
      <c r="A49" s="22" t="s">
        <v>247</v>
      </c>
      <c r="B49" s="23">
        <v>1.000048163E9</v>
      </c>
      <c r="C49" s="23" t="s">
        <v>859</v>
      </c>
      <c r="D49" s="24" t="s">
        <v>427</v>
      </c>
      <c r="E49" s="23" t="s">
        <v>860</v>
      </c>
      <c r="F49" s="24">
        <v>0.156</v>
      </c>
      <c r="G49" s="24"/>
      <c r="Y49" s="22" t="s">
        <v>208</v>
      </c>
      <c r="Z49" s="26"/>
      <c r="AA49" s="22" t="s">
        <v>842</v>
      </c>
      <c r="AB49" s="22" t="s">
        <v>358</v>
      </c>
      <c r="AC49" s="22" t="s">
        <v>843</v>
      </c>
      <c r="AD49" s="26"/>
      <c r="AE49" s="26"/>
    </row>
    <row r="50">
      <c r="A50" s="22" t="s">
        <v>249</v>
      </c>
      <c r="B50" s="23">
        <v>1.000048147E9</v>
      </c>
      <c r="C50" s="23" t="s">
        <v>861</v>
      </c>
      <c r="D50" s="24" t="s">
        <v>389</v>
      </c>
      <c r="E50" s="23" t="s">
        <v>862</v>
      </c>
      <c r="F50" s="24">
        <v>0.431</v>
      </c>
      <c r="G50" s="24"/>
      <c r="Y50" s="22" t="s">
        <v>210</v>
      </c>
      <c r="Z50" s="26"/>
      <c r="AA50" s="22" t="s">
        <v>846</v>
      </c>
      <c r="AB50" s="22" t="s">
        <v>68</v>
      </c>
      <c r="AC50" s="22" t="s">
        <v>105</v>
      </c>
      <c r="AD50" s="26"/>
      <c r="AE50" s="26"/>
    </row>
    <row r="51">
      <c r="A51" s="22" t="s">
        <v>251</v>
      </c>
      <c r="B51" s="23">
        <v>1.000048147E9</v>
      </c>
      <c r="C51" s="23" t="s">
        <v>861</v>
      </c>
      <c r="D51" s="24" t="s">
        <v>389</v>
      </c>
      <c r="E51" s="23" t="s">
        <v>862</v>
      </c>
      <c r="F51" s="24">
        <v>0.431</v>
      </c>
      <c r="G51" s="24"/>
      <c r="Y51" s="22" t="s">
        <v>212</v>
      </c>
      <c r="Z51" s="26"/>
      <c r="AA51" s="22" t="s">
        <v>846</v>
      </c>
      <c r="AB51" s="22" t="s">
        <v>68</v>
      </c>
      <c r="AC51" s="22" t="s">
        <v>105</v>
      </c>
      <c r="AD51" s="26"/>
      <c r="AE51" s="26"/>
    </row>
    <row r="52">
      <c r="A52" s="22" t="s">
        <v>253</v>
      </c>
      <c r="B52" s="23">
        <v>1.000019521E9</v>
      </c>
      <c r="C52" s="23" t="s">
        <v>863</v>
      </c>
      <c r="D52" s="24" t="s">
        <v>68</v>
      </c>
      <c r="E52" s="23" t="s">
        <v>864</v>
      </c>
      <c r="F52" s="24">
        <v>0.0107</v>
      </c>
      <c r="G52" s="24"/>
      <c r="Y52" s="22" t="s">
        <v>214</v>
      </c>
      <c r="Z52" s="26"/>
      <c r="AA52" s="22" t="s">
        <v>846</v>
      </c>
      <c r="AB52" s="22" t="s">
        <v>68</v>
      </c>
      <c r="AC52" s="22" t="s">
        <v>105</v>
      </c>
      <c r="AD52" s="26"/>
      <c r="AE52" s="26"/>
    </row>
    <row r="53">
      <c r="A53" s="22" t="s">
        <v>255</v>
      </c>
      <c r="B53" s="23">
        <v>1.000019521E9</v>
      </c>
      <c r="C53" s="23" t="s">
        <v>863</v>
      </c>
      <c r="D53" s="24" t="s">
        <v>68</v>
      </c>
      <c r="E53" s="23" t="s">
        <v>864</v>
      </c>
      <c r="F53" s="24">
        <v>0.0107</v>
      </c>
      <c r="G53" s="24"/>
      <c r="Y53" s="22" t="s">
        <v>431</v>
      </c>
      <c r="Z53" s="26"/>
      <c r="AA53" s="22" t="s">
        <v>865</v>
      </c>
      <c r="AB53" s="22" t="s">
        <v>68</v>
      </c>
      <c r="AC53" s="22" t="s">
        <v>866</v>
      </c>
      <c r="AD53" s="26"/>
      <c r="AE53" s="26"/>
    </row>
    <row r="54">
      <c r="A54" s="22" t="s">
        <v>257</v>
      </c>
      <c r="B54" s="23">
        <v>1.000019521E9</v>
      </c>
      <c r="C54" s="23" t="s">
        <v>863</v>
      </c>
      <c r="D54" s="24" t="s">
        <v>68</v>
      </c>
      <c r="E54" s="23" t="s">
        <v>864</v>
      </c>
      <c r="F54" s="24">
        <v>0.0107</v>
      </c>
      <c r="G54" s="24"/>
      <c r="Y54" s="22" t="s">
        <v>131</v>
      </c>
      <c r="Z54" s="26"/>
      <c r="AA54" s="22" t="s">
        <v>867</v>
      </c>
      <c r="AB54" s="22" t="s">
        <v>68</v>
      </c>
      <c r="AC54" s="22" t="s">
        <v>868</v>
      </c>
      <c r="AD54" s="26"/>
      <c r="AE54" s="26"/>
    </row>
    <row r="55">
      <c r="A55" s="22" t="s">
        <v>259</v>
      </c>
      <c r="B55" s="23">
        <v>1.000019521E9</v>
      </c>
      <c r="C55" s="23" t="s">
        <v>863</v>
      </c>
      <c r="D55" s="24" t="s">
        <v>68</v>
      </c>
      <c r="E55" s="23" t="s">
        <v>864</v>
      </c>
      <c r="F55" s="24">
        <v>0.0107</v>
      </c>
      <c r="G55" s="24"/>
      <c r="Y55" s="22" t="s">
        <v>433</v>
      </c>
      <c r="Z55" s="26"/>
      <c r="AA55" s="22" t="s">
        <v>865</v>
      </c>
      <c r="AB55" s="22" t="s">
        <v>68</v>
      </c>
      <c r="AC55" s="22" t="s">
        <v>866</v>
      </c>
      <c r="AD55" s="26"/>
      <c r="AE55" s="26"/>
    </row>
    <row r="56">
      <c r="A56" s="22" t="s">
        <v>261</v>
      </c>
      <c r="B56" s="23">
        <v>1.000019521E9</v>
      </c>
      <c r="C56" s="23" t="s">
        <v>863</v>
      </c>
      <c r="D56" s="24" t="s">
        <v>68</v>
      </c>
      <c r="E56" s="23" t="s">
        <v>864</v>
      </c>
      <c r="F56" s="24">
        <v>0.0107</v>
      </c>
      <c r="G56" s="24"/>
      <c r="Y56" s="22" t="s">
        <v>435</v>
      </c>
      <c r="Z56" s="26"/>
      <c r="AA56" s="22" t="s">
        <v>865</v>
      </c>
      <c r="AB56" s="22" t="s">
        <v>68</v>
      </c>
      <c r="AC56" s="22" t="s">
        <v>866</v>
      </c>
      <c r="AD56" s="26"/>
      <c r="AE56" s="26"/>
    </row>
    <row r="57">
      <c r="A57" s="22" t="s">
        <v>720</v>
      </c>
      <c r="B57" s="23">
        <v>1.00003346E9</v>
      </c>
      <c r="C57" s="23" t="s">
        <v>869</v>
      </c>
      <c r="D57" s="24" t="s">
        <v>110</v>
      </c>
      <c r="E57" s="23" t="s">
        <v>870</v>
      </c>
      <c r="F57" s="24">
        <v>0.152</v>
      </c>
      <c r="G57" s="24"/>
      <c r="Y57" s="22" t="s">
        <v>510</v>
      </c>
      <c r="Z57" s="26"/>
      <c r="AA57" s="22" t="s">
        <v>865</v>
      </c>
      <c r="AB57" s="22" t="s">
        <v>68</v>
      </c>
      <c r="AC57" s="22" t="s">
        <v>866</v>
      </c>
      <c r="AD57" s="26"/>
      <c r="AE57" s="26"/>
    </row>
    <row r="58">
      <c r="A58" s="22" t="s">
        <v>871</v>
      </c>
      <c r="B58" s="23">
        <v>1.000019046E9</v>
      </c>
      <c r="C58" s="23" t="s">
        <v>872</v>
      </c>
      <c r="D58" s="24" t="s">
        <v>101</v>
      </c>
      <c r="E58" s="23" t="s">
        <v>873</v>
      </c>
      <c r="F58" s="24">
        <v>0.096</v>
      </c>
      <c r="G58" s="24"/>
      <c r="Y58" s="22" t="s">
        <v>517</v>
      </c>
      <c r="Z58" s="26"/>
      <c r="AA58" s="22" t="s">
        <v>865</v>
      </c>
      <c r="AB58" s="22" t="s">
        <v>68</v>
      </c>
      <c r="AC58" s="22" t="s">
        <v>866</v>
      </c>
      <c r="AD58" s="26"/>
      <c r="AE58" s="26"/>
    </row>
    <row r="59">
      <c r="A59" s="22" t="s">
        <v>874</v>
      </c>
      <c r="B59" s="23">
        <v>1.000048106E9</v>
      </c>
      <c r="C59" s="23" t="s">
        <v>875</v>
      </c>
      <c r="D59" s="24" t="s">
        <v>876</v>
      </c>
      <c r="E59" s="23" t="s">
        <v>877</v>
      </c>
      <c r="F59" s="24">
        <v>0.16</v>
      </c>
      <c r="G59" s="24"/>
      <c r="Y59" s="22" t="s">
        <v>520</v>
      </c>
      <c r="Z59" s="26"/>
      <c r="AA59" s="22" t="s">
        <v>865</v>
      </c>
      <c r="AB59" s="22" t="s">
        <v>68</v>
      </c>
      <c r="AC59" s="22" t="s">
        <v>866</v>
      </c>
      <c r="AD59" s="26"/>
      <c r="AE59" s="26"/>
    </row>
    <row r="60">
      <c r="A60" s="22" t="s">
        <v>99</v>
      </c>
      <c r="B60" s="23">
        <v>1.000048146E9</v>
      </c>
      <c r="C60" s="23" t="s">
        <v>878</v>
      </c>
      <c r="D60" s="24" t="s">
        <v>876</v>
      </c>
      <c r="E60" s="23" t="s">
        <v>879</v>
      </c>
      <c r="F60" s="24">
        <v>0.346</v>
      </c>
      <c r="G60" s="24"/>
      <c r="Y60" s="22" t="s">
        <v>527</v>
      </c>
      <c r="Z60" s="26"/>
      <c r="AA60" s="22" t="s">
        <v>865</v>
      </c>
      <c r="AB60" s="22" t="s">
        <v>68</v>
      </c>
      <c r="AC60" s="22" t="s">
        <v>866</v>
      </c>
      <c r="AD60" s="26"/>
      <c r="AE60" s="26"/>
    </row>
    <row r="61">
      <c r="A61" s="22" t="s">
        <v>682</v>
      </c>
      <c r="B61" s="23">
        <v>1.00004815E9</v>
      </c>
      <c r="C61" s="23" t="s">
        <v>880</v>
      </c>
      <c r="D61" s="24" t="s">
        <v>876</v>
      </c>
      <c r="E61" s="23" t="s">
        <v>881</v>
      </c>
      <c r="F61" s="24">
        <v>0.632</v>
      </c>
      <c r="G61" s="24"/>
      <c r="Y61" s="22" t="s">
        <v>528</v>
      </c>
      <c r="Z61" s="26"/>
      <c r="AA61" s="22" t="s">
        <v>865</v>
      </c>
      <c r="AB61" s="22" t="s">
        <v>68</v>
      </c>
      <c r="AC61" s="22" t="s">
        <v>866</v>
      </c>
      <c r="AD61" s="26"/>
      <c r="AE61" s="26"/>
    </row>
    <row r="62">
      <c r="A62" s="22" t="s">
        <v>683</v>
      </c>
      <c r="B62" s="23">
        <v>1.000048103E9</v>
      </c>
      <c r="C62" s="23" t="s">
        <v>882</v>
      </c>
      <c r="D62" s="24" t="s">
        <v>876</v>
      </c>
      <c r="E62" s="23" t="s">
        <v>883</v>
      </c>
      <c r="F62" s="24">
        <v>0.267</v>
      </c>
      <c r="G62" s="24"/>
      <c r="Y62" s="22" t="s">
        <v>529</v>
      </c>
      <c r="Z62" s="26"/>
      <c r="AA62" s="22" t="s">
        <v>884</v>
      </c>
      <c r="AB62" s="22" t="s">
        <v>68</v>
      </c>
      <c r="AC62" s="22" t="s">
        <v>885</v>
      </c>
      <c r="AD62" s="26"/>
      <c r="AE62" s="26"/>
    </row>
    <row r="63">
      <c r="A63" s="22" t="s">
        <v>690</v>
      </c>
      <c r="B63" s="23">
        <v>1.000048103E9</v>
      </c>
      <c r="C63" s="23" t="s">
        <v>882</v>
      </c>
      <c r="D63" s="24" t="s">
        <v>876</v>
      </c>
      <c r="E63" s="23" t="s">
        <v>883</v>
      </c>
      <c r="F63" s="24">
        <v>0.267</v>
      </c>
      <c r="G63" s="24"/>
      <c r="Y63" s="22" t="s">
        <v>531</v>
      </c>
      <c r="Z63" s="26"/>
      <c r="AA63" s="22" t="s">
        <v>884</v>
      </c>
      <c r="AB63" s="22" t="s">
        <v>68</v>
      </c>
      <c r="AC63" s="22" t="s">
        <v>885</v>
      </c>
      <c r="AD63" s="26"/>
      <c r="AE63" s="26"/>
    </row>
    <row r="64">
      <c r="A64" s="22" t="s">
        <v>698</v>
      </c>
      <c r="B64" s="23">
        <v>1.000048103E9</v>
      </c>
      <c r="C64" s="23" t="s">
        <v>882</v>
      </c>
      <c r="D64" s="24" t="s">
        <v>876</v>
      </c>
      <c r="E64" s="23" t="s">
        <v>883</v>
      </c>
      <c r="F64" s="24">
        <v>0.267</v>
      </c>
      <c r="G64" s="24"/>
      <c r="Y64" s="22" t="s">
        <v>532</v>
      </c>
      <c r="Z64" s="26"/>
      <c r="AA64" s="22" t="s">
        <v>884</v>
      </c>
      <c r="AB64" s="22" t="s">
        <v>68</v>
      </c>
      <c r="AC64" s="22" t="s">
        <v>885</v>
      </c>
      <c r="AD64" s="26"/>
      <c r="AE64" s="26"/>
    </row>
    <row r="65">
      <c r="A65" s="22" t="s">
        <v>704</v>
      </c>
      <c r="B65" s="23">
        <v>1.000048103E9</v>
      </c>
      <c r="C65" s="23" t="s">
        <v>882</v>
      </c>
      <c r="D65" s="24" t="s">
        <v>876</v>
      </c>
      <c r="E65" s="23" t="s">
        <v>883</v>
      </c>
      <c r="F65" s="24">
        <v>0.267</v>
      </c>
      <c r="G65" s="24"/>
      <c r="Y65" s="22" t="s">
        <v>819</v>
      </c>
      <c r="Z65" s="26"/>
      <c r="AA65" s="22" t="s">
        <v>884</v>
      </c>
      <c r="AB65" s="22" t="s">
        <v>68</v>
      </c>
      <c r="AC65" s="22" t="s">
        <v>885</v>
      </c>
      <c r="AD65" s="26"/>
      <c r="AE65" s="26"/>
    </row>
    <row r="66">
      <c r="A66" s="22" t="s">
        <v>713</v>
      </c>
      <c r="B66" s="23">
        <v>1.000019046E9</v>
      </c>
      <c r="C66" s="23" t="s">
        <v>872</v>
      </c>
      <c r="D66" s="24" t="s">
        <v>101</v>
      </c>
      <c r="E66" s="23" t="s">
        <v>873</v>
      </c>
      <c r="F66" s="24">
        <v>0.096</v>
      </c>
      <c r="G66" s="24"/>
      <c r="Y66" s="22" t="s">
        <v>533</v>
      </c>
      <c r="Z66" s="26"/>
      <c r="AA66" s="22" t="s">
        <v>884</v>
      </c>
      <c r="AB66" s="22" t="s">
        <v>68</v>
      </c>
      <c r="AC66" s="22" t="s">
        <v>885</v>
      </c>
      <c r="AD66" s="26"/>
      <c r="AE66" s="26"/>
    </row>
    <row r="67">
      <c r="A67" s="22" t="s">
        <v>886</v>
      </c>
      <c r="B67" s="23">
        <v>1.000048104E9</v>
      </c>
      <c r="C67" s="23" t="s">
        <v>887</v>
      </c>
      <c r="D67" s="24" t="s">
        <v>91</v>
      </c>
      <c r="E67" s="23">
        <v>7.42792641E8</v>
      </c>
      <c r="F67" s="24">
        <v>0.137</v>
      </c>
      <c r="G67" s="24"/>
      <c r="Y67" s="22" t="s">
        <v>534</v>
      </c>
      <c r="Z67" s="26"/>
      <c r="AA67" s="22" t="s">
        <v>884</v>
      </c>
      <c r="AB67" s="22" t="s">
        <v>68</v>
      </c>
      <c r="AC67" s="22" t="s">
        <v>885</v>
      </c>
      <c r="AD67" s="26"/>
      <c r="AE67" s="26"/>
    </row>
    <row r="68">
      <c r="A68" s="22" t="s">
        <v>888</v>
      </c>
      <c r="B68" s="23">
        <v>1.000048104E9</v>
      </c>
      <c r="C68" s="23" t="s">
        <v>887</v>
      </c>
      <c r="D68" s="24" t="s">
        <v>91</v>
      </c>
      <c r="E68" s="23">
        <v>7.42792641E8</v>
      </c>
      <c r="F68" s="24">
        <v>0.137</v>
      </c>
      <c r="G68" s="24"/>
      <c r="Y68" s="22" t="s">
        <v>831</v>
      </c>
      <c r="Z68" s="26"/>
      <c r="AA68" s="22" t="s">
        <v>884</v>
      </c>
      <c r="AB68" s="22" t="s">
        <v>68</v>
      </c>
      <c r="AC68" s="22" t="s">
        <v>885</v>
      </c>
      <c r="AD68" s="26"/>
      <c r="AE68" s="26"/>
    </row>
    <row r="69">
      <c r="A69" s="22" t="s">
        <v>743</v>
      </c>
      <c r="B69" s="23">
        <v>1.000048131E9</v>
      </c>
      <c r="C69" s="23" t="s">
        <v>889</v>
      </c>
      <c r="D69" s="24" t="s">
        <v>91</v>
      </c>
      <c r="E69" s="23">
        <v>7.44042003E8</v>
      </c>
      <c r="F69" s="24">
        <v>0.946</v>
      </c>
      <c r="G69" s="24"/>
      <c r="Y69" s="22" t="s">
        <v>535</v>
      </c>
      <c r="Z69" s="26"/>
      <c r="AA69" s="22" t="s">
        <v>884</v>
      </c>
      <c r="AB69" s="22" t="s">
        <v>68</v>
      </c>
      <c r="AC69" s="22" t="s">
        <v>885</v>
      </c>
      <c r="AD69" s="26"/>
      <c r="AE69" s="26"/>
    </row>
    <row r="70">
      <c r="A70" s="22" t="s">
        <v>890</v>
      </c>
      <c r="B70" s="23">
        <v>1.000048367E9</v>
      </c>
      <c r="C70" s="23" t="s">
        <v>891</v>
      </c>
      <c r="D70" s="24" t="s">
        <v>422</v>
      </c>
      <c r="E70" s="23" t="s">
        <v>892</v>
      </c>
      <c r="F70" s="24">
        <v>0.262</v>
      </c>
      <c r="G70" s="24"/>
      <c r="Y70" s="22" t="s">
        <v>785</v>
      </c>
      <c r="Z70" s="26"/>
      <c r="AA70" s="22" t="s">
        <v>884</v>
      </c>
      <c r="AB70" s="22" t="s">
        <v>68</v>
      </c>
      <c r="AC70" s="22" t="s">
        <v>885</v>
      </c>
      <c r="AD70" s="26"/>
      <c r="AE70" s="26"/>
    </row>
    <row r="71">
      <c r="A71" s="22" t="s">
        <v>684</v>
      </c>
      <c r="B71" s="23">
        <v>5.00101001E8</v>
      </c>
      <c r="C71" s="23" t="s">
        <v>116</v>
      </c>
      <c r="D71" s="24" t="s">
        <v>101</v>
      </c>
      <c r="E71" s="23" t="s">
        <v>117</v>
      </c>
      <c r="F71" s="24">
        <v>0.0098</v>
      </c>
      <c r="G71" s="24"/>
      <c r="Y71" s="22" t="s">
        <v>794</v>
      </c>
      <c r="Z71" s="26"/>
      <c r="AA71" s="22" t="s">
        <v>884</v>
      </c>
      <c r="AB71" s="22" t="s">
        <v>68</v>
      </c>
      <c r="AC71" s="22" t="s">
        <v>885</v>
      </c>
      <c r="AD71" s="26"/>
      <c r="AE71" s="26"/>
    </row>
    <row r="72">
      <c r="A72" s="22" t="s">
        <v>691</v>
      </c>
      <c r="B72" s="23">
        <v>1.000005376E9</v>
      </c>
      <c r="C72" s="23" t="s">
        <v>893</v>
      </c>
      <c r="D72" s="24" t="s">
        <v>894</v>
      </c>
      <c r="E72" s="52" t="s">
        <v>895</v>
      </c>
      <c r="F72" s="24">
        <v>0.092</v>
      </c>
      <c r="G72" s="24"/>
      <c r="Y72" s="22" t="s">
        <v>536</v>
      </c>
      <c r="Z72" s="26"/>
      <c r="AA72" s="22" t="s">
        <v>896</v>
      </c>
      <c r="AB72" s="22" t="s">
        <v>68</v>
      </c>
      <c r="AC72" s="22" t="s">
        <v>897</v>
      </c>
      <c r="AD72" s="26"/>
      <c r="AE72" s="26"/>
    </row>
    <row r="73">
      <c r="A73" s="22" t="s">
        <v>898</v>
      </c>
      <c r="B73" s="23">
        <v>1.000048133E9</v>
      </c>
      <c r="C73" s="23" t="s">
        <v>899</v>
      </c>
      <c r="D73" s="24" t="s">
        <v>422</v>
      </c>
      <c r="E73" s="23" t="s">
        <v>900</v>
      </c>
      <c r="F73" s="24">
        <v>1.84</v>
      </c>
      <c r="G73" s="24"/>
      <c r="Y73" s="22" t="s">
        <v>537</v>
      </c>
      <c r="Z73" s="26"/>
      <c r="AA73" s="22" t="s">
        <v>896</v>
      </c>
      <c r="AB73" s="22" t="s">
        <v>68</v>
      </c>
      <c r="AC73" s="22" t="s">
        <v>897</v>
      </c>
      <c r="AD73" s="26"/>
      <c r="AE73" s="26"/>
    </row>
    <row r="74">
      <c r="A74" s="22" t="s">
        <v>901</v>
      </c>
      <c r="B74" s="23">
        <v>1.000005376E9</v>
      </c>
      <c r="C74" s="23" t="s">
        <v>893</v>
      </c>
      <c r="D74" s="24" t="s">
        <v>894</v>
      </c>
      <c r="E74" s="52" t="s">
        <v>895</v>
      </c>
      <c r="F74" s="24">
        <v>0.092</v>
      </c>
      <c r="G74" s="24"/>
      <c r="Y74" s="22" t="s">
        <v>902</v>
      </c>
      <c r="Z74" s="26"/>
      <c r="AA74" s="22" t="s">
        <v>896</v>
      </c>
      <c r="AB74" s="22" t="s">
        <v>68</v>
      </c>
      <c r="AC74" s="22" t="s">
        <v>897</v>
      </c>
      <c r="AD74" s="26"/>
      <c r="AE74" s="26"/>
    </row>
    <row r="75">
      <c r="A75" s="22" t="s">
        <v>903</v>
      </c>
      <c r="B75" s="23">
        <v>1.000000194E9</v>
      </c>
      <c r="C75" s="23" t="s">
        <v>904</v>
      </c>
      <c r="D75" s="24" t="s">
        <v>110</v>
      </c>
      <c r="E75" s="23" t="s">
        <v>905</v>
      </c>
      <c r="F75" s="24">
        <v>0.026</v>
      </c>
      <c r="G75" s="24"/>
      <c r="Y75" s="22" t="s">
        <v>906</v>
      </c>
      <c r="Z75" s="26"/>
      <c r="AA75" s="22" t="s">
        <v>896</v>
      </c>
      <c r="AB75" s="22" t="s">
        <v>68</v>
      </c>
      <c r="AC75" s="22" t="s">
        <v>897</v>
      </c>
      <c r="AD75" s="26"/>
      <c r="AE75" s="26"/>
    </row>
    <row r="76">
      <c r="A76" s="22" t="s">
        <v>907</v>
      </c>
      <c r="B76" s="23">
        <v>1.000022908E9</v>
      </c>
      <c r="C76" s="23" t="s">
        <v>908</v>
      </c>
      <c r="D76" s="24" t="s">
        <v>110</v>
      </c>
      <c r="E76" s="23" t="s">
        <v>909</v>
      </c>
      <c r="F76" s="24">
        <v>0.029</v>
      </c>
      <c r="G76" s="24"/>
      <c r="Y76" s="22" t="s">
        <v>910</v>
      </c>
      <c r="Z76" s="26"/>
      <c r="AA76" s="22" t="s">
        <v>896</v>
      </c>
      <c r="AB76" s="22" t="s">
        <v>68</v>
      </c>
      <c r="AC76" s="22" t="s">
        <v>897</v>
      </c>
      <c r="AD76" s="26"/>
      <c r="AE76" s="26"/>
    </row>
    <row r="77">
      <c r="A77" s="22" t="s">
        <v>911</v>
      </c>
      <c r="B77" s="23">
        <v>1.000012862E9</v>
      </c>
      <c r="C77" s="23" t="s">
        <v>137</v>
      </c>
      <c r="D77" s="24" t="s">
        <v>110</v>
      </c>
      <c r="E77" s="23" t="s">
        <v>126</v>
      </c>
      <c r="F77" s="24">
        <v>0.013</v>
      </c>
      <c r="G77" s="24"/>
      <c r="Y77" s="22" t="s">
        <v>912</v>
      </c>
      <c r="Z77" s="26"/>
      <c r="AA77" s="22" t="s">
        <v>896</v>
      </c>
      <c r="AB77" s="22" t="s">
        <v>68</v>
      </c>
      <c r="AC77" s="22" t="s">
        <v>897</v>
      </c>
      <c r="AD77" s="26"/>
      <c r="AE77" s="26"/>
    </row>
    <row r="78">
      <c r="A78" s="22" t="s">
        <v>913</v>
      </c>
      <c r="B78" s="23">
        <v>1.000001399E9</v>
      </c>
      <c r="C78" s="23" t="s">
        <v>914</v>
      </c>
      <c r="D78" s="24" t="s">
        <v>110</v>
      </c>
      <c r="E78" s="23" t="s">
        <v>915</v>
      </c>
      <c r="F78" s="24">
        <v>0.027</v>
      </c>
      <c r="G78" s="24"/>
      <c r="Y78" s="22" t="s">
        <v>916</v>
      </c>
      <c r="Z78" s="26"/>
      <c r="AA78" s="22" t="s">
        <v>896</v>
      </c>
      <c r="AB78" s="22" t="s">
        <v>68</v>
      </c>
      <c r="AC78" s="22" t="s">
        <v>897</v>
      </c>
      <c r="AD78" s="26"/>
      <c r="AE78" s="26"/>
    </row>
    <row r="79">
      <c r="A79" s="22" t="s">
        <v>917</v>
      </c>
      <c r="B79" s="23">
        <v>1.000046835E9</v>
      </c>
      <c r="C79" s="23" t="s">
        <v>918</v>
      </c>
      <c r="D79" s="24" t="s">
        <v>110</v>
      </c>
      <c r="E79" s="23" t="s">
        <v>919</v>
      </c>
      <c r="F79" s="24">
        <v>0.022</v>
      </c>
      <c r="G79" s="24"/>
      <c r="Y79" s="22" t="s">
        <v>538</v>
      </c>
      <c r="Z79" s="26"/>
      <c r="AA79" s="22" t="s">
        <v>896</v>
      </c>
      <c r="AB79" s="22" t="s">
        <v>68</v>
      </c>
      <c r="AC79" s="22" t="s">
        <v>897</v>
      </c>
      <c r="AD79" s="26"/>
      <c r="AE79" s="26"/>
    </row>
    <row r="80">
      <c r="A80" s="22" t="s">
        <v>920</v>
      </c>
      <c r="B80" s="23">
        <v>1.00004811E9</v>
      </c>
      <c r="C80" s="23" t="s">
        <v>921</v>
      </c>
      <c r="D80" s="24" t="s">
        <v>110</v>
      </c>
      <c r="E80" s="23" t="s">
        <v>922</v>
      </c>
      <c r="F80" s="24">
        <v>0.029</v>
      </c>
      <c r="G80" s="24"/>
    </row>
    <row r="81">
      <c r="A81" s="22" t="s">
        <v>923</v>
      </c>
      <c r="B81" s="23">
        <v>5.01000339E8</v>
      </c>
      <c r="C81" s="23" t="s">
        <v>924</v>
      </c>
      <c r="D81" s="24" t="s">
        <v>110</v>
      </c>
      <c r="E81" s="23" t="s">
        <v>925</v>
      </c>
      <c r="F81" s="24">
        <v>0.048</v>
      </c>
      <c r="G81" s="24"/>
      <c r="AC81" s="21" t="s">
        <v>65</v>
      </c>
      <c r="AD81" s="27">
        <f t="shared" ref="AD81:AE81" si="1">SUM(AD3:AD79)</f>
        <v>0</v>
      </c>
      <c r="AE81" s="27">
        <f t="shared" si="1"/>
        <v>0</v>
      </c>
    </row>
    <row r="82">
      <c r="A82" s="22" t="s">
        <v>926</v>
      </c>
      <c r="B82" s="23">
        <v>1.000012897E9</v>
      </c>
      <c r="C82" s="23" t="s">
        <v>180</v>
      </c>
      <c r="D82" s="24" t="s">
        <v>110</v>
      </c>
      <c r="E82" s="23" t="s">
        <v>181</v>
      </c>
      <c r="F82" s="24">
        <v>0.013</v>
      </c>
      <c r="G82" s="24"/>
    </row>
    <row r="83">
      <c r="A83" s="22" t="s">
        <v>927</v>
      </c>
      <c r="B83" s="23">
        <v>1.000005374E9</v>
      </c>
      <c r="C83" s="23" t="s">
        <v>928</v>
      </c>
      <c r="D83" s="24" t="s">
        <v>110</v>
      </c>
      <c r="E83" s="23" t="s">
        <v>929</v>
      </c>
      <c r="F83" s="24">
        <v>0.026</v>
      </c>
      <c r="G83" s="24"/>
    </row>
    <row r="84">
      <c r="A84" s="22" t="s">
        <v>930</v>
      </c>
      <c r="B84" s="23">
        <v>1.000012897E9</v>
      </c>
      <c r="C84" s="23" t="s">
        <v>180</v>
      </c>
      <c r="D84" s="24" t="s">
        <v>110</v>
      </c>
      <c r="E84" s="23" t="s">
        <v>181</v>
      </c>
      <c r="F84" s="24">
        <v>0.013</v>
      </c>
      <c r="G84" s="24"/>
    </row>
    <row r="85">
      <c r="A85" s="22" t="s">
        <v>931</v>
      </c>
      <c r="B85" s="23">
        <v>1.000039703E9</v>
      </c>
      <c r="C85" s="23" t="s">
        <v>932</v>
      </c>
      <c r="D85" s="24" t="s">
        <v>68</v>
      </c>
      <c r="E85" s="23" t="s">
        <v>933</v>
      </c>
      <c r="F85" s="24">
        <v>0.008</v>
      </c>
      <c r="G85" s="24"/>
    </row>
    <row r="86">
      <c r="A86" s="22" t="s">
        <v>934</v>
      </c>
      <c r="B86" s="23">
        <v>5.01090014E8</v>
      </c>
      <c r="C86" s="23" t="s">
        <v>935</v>
      </c>
      <c r="D86" s="24" t="s">
        <v>110</v>
      </c>
      <c r="E86" s="23" t="s">
        <v>936</v>
      </c>
      <c r="F86" s="24">
        <v>0.044</v>
      </c>
      <c r="G86" s="24"/>
    </row>
    <row r="87">
      <c r="A87" s="22" t="s">
        <v>937</v>
      </c>
      <c r="B87" s="23">
        <v>1.000046781E9</v>
      </c>
      <c r="C87" s="23" t="s">
        <v>938</v>
      </c>
      <c r="D87" s="24" t="s">
        <v>110</v>
      </c>
      <c r="E87" s="23" t="s">
        <v>616</v>
      </c>
      <c r="F87" s="24">
        <v>0.036</v>
      </c>
      <c r="G87" s="24"/>
    </row>
    <row r="88">
      <c r="A88" s="22" t="s">
        <v>939</v>
      </c>
      <c r="B88" s="23">
        <v>5.010621E8</v>
      </c>
      <c r="C88" s="23" t="s">
        <v>940</v>
      </c>
      <c r="D88" s="24" t="s">
        <v>110</v>
      </c>
      <c r="E88" s="23" t="s">
        <v>941</v>
      </c>
      <c r="F88" s="24">
        <v>0.029</v>
      </c>
      <c r="G88" s="24"/>
    </row>
    <row r="89">
      <c r="A89" s="22" t="s">
        <v>942</v>
      </c>
      <c r="B89" s="23">
        <v>1.000029752E9</v>
      </c>
      <c r="C89" s="23" t="s">
        <v>943</v>
      </c>
      <c r="D89" s="24" t="s">
        <v>110</v>
      </c>
      <c r="E89" s="23" t="s">
        <v>944</v>
      </c>
      <c r="F89" s="24">
        <v>0.019</v>
      </c>
      <c r="G89" s="24"/>
    </row>
    <row r="90">
      <c r="A90" s="22" t="s">
        <v>945</v>
      </c>
      <c r="B90" s="23">
        <v>1.000000193E9</v>
      </c>
      <c r="C90" s="23" t="s">
        <v>946</v>
      </c>
      <c r="D90" s="24" t="s">
        <v>110</v>
      </c>
      <c r="E90" s="23" t="s">
        <v>947</v>
      </c>
      <c r="F90" s="24">
        <v>0.019</v>
      </c>
      <c r="G90" s="24"/>
    </row>
    <row r="91">
      <c r="A91" s="22" t="s">
        <v>948</v>
      </c>
      <c r="B91" s="23">
        <v>1.00001288E9</v>
      </c>
      <c r="C91" s="23" t="s">
        <v>530</v>
      </c>
      <c r="D91" s="24" t="s">
        <v>110</v>
      </c>
      <c r="E91" s="23" t="s">
        <v>499</v>
      </c>
      <c r="F91" s="24">
        <v>0.014</v>
      </c>
      <c r="G91" s="24"/>
    </row>
    <row r="92">
      <c r="A92" s="22" t="s">
        <v>949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950</v>
      </c>
      <c r="B93" s="23">
        <v>1.000030338E9</v>
      </c>
      <c r="C93" s="23" t="s">
        <v>951</v>
      </c>
      <c r="D93" s="24" t="s">
        <v>110</v>
      </c>
      <c r="E93" s="23" t="s">
        <v>952</v>
      </c>
      <c r="F93" s="24">
        <v>0.029</v>
      </c>
      <c r="G93" s="24"/>
    </row>
    <row r="94">
      <c r="A94" s="22" t="s">
        <v>953</v>
      </c>
      <c r="B94" s="23">
        <v>1.000012862E9</v>
      </c>
      <c r="C94" s="23" t="s">
        <v>137</v>
      </c>
      <c r="D94" s="24" t="s">
        <v>110</v>
      </c>
      <c r="E94" s="23" t="s">
        <v>126</v>
      </c>
      <c r="F94" s="24">
        <v>0.013</v>
      </c>
      <c r="G94" s="24"/>
    </row>
    <row r="95">
      <c r="A95" s="22" t="s">
        <v>954</v>
      </c>
      <c r="B95" s="23">
        <v>1.000007728E9</v>
      </c>
      <c r="C95" s="23" t="s">
        <v>146</v>
      </c>
      <c r="D95" s="24" t="s">
        <v>110</v>
      </c>
      <c r="E95" s="23" t="s">
        <v>111</v>
      </c>
      <c r="F95" s="24">
        <v>0.0088</v>
      </c>
      <c r="G95" s="24"/>
    </row>
    <row r="96">
      <c r="A96" s="22" t="s">
        <v>955</v>
      </c>
      <c r="B96" s="23">
        <v>5.0106075E8</v>
      </c>
      <c r="C96" s="23" t="s">
        <v>956</v>
      </c>
      <c r="D96" s="24" t="s">
        <v>110</v>
      </c>
      <c r="E96" s="23" t="s">
        <v>957</v>
      </c>
      <c r="F96" s="24">
        <v>0.027</v>
      </c>
      <c r="G96" s="24"/>
    </row>
    <row r="97">
      <c r="A97" s="22" t="s">
        <v>958</v>
      </c>
      <c r="B97" s="23">
        <v>5.0106075E8</v>
      </c>
      <c r="C97" s="23" t="s">
        <v>956</v>
      </c>
      <c r="D97" s="24" t="s">
        <v>110</v>
      </c>
      <c r="E97" s="23" t="s">
        <v>957</v>
      </c>
      <c r="F97" s="24">
        <v>0.027</v>
      </c>
      <c r="G97" s="24"/>
    </row>
    <row r="98">
      <c r="A98" s="22" t="s">
        <v>959</v>
      </c>
      <c r="B98" s="23">
        <v>1.000022465E9</v>
      </c>
      <c r="C98" s="23" t="s">
        <v>960</v>
      </c>
      <c r="D98" s="24" t="s">
        <v>110</v>
      </c>
      <c r="E98" s="23" t="s">
        <v>961</v>
      </c>
      <c r="F98" s="24">
        <v>0.019</v>
      </c>
      <c r="G98" s="24"/>
    </row>
    <row r="99">
      <c r="A99" s="22" t="s">
        <v>962</v>
      </c>
      <c r="B99" s="23">
        <v>1.000048111E9</v>
      </c>
      <c r="C99" s="23" t="s">
        <v>963</v>
      </c>
      <c r="D99" s="24" t="s">
        <v>110</v>
      </c>
      <c r="E99" s="23" t="s">
        <v>964</v>
      </c>
      <c r="F99" s="24">
        <v>0.095</v>
      </c>
      <c r="G99" s="24"/>
    </row>
    <row r="100">
      <c r="A100" s="22" t="s">
        <v>965</v>
      </c>
      <c r="B100" s="23">
        <v>1.000019023E9</v>
      </c>
      <c r="C100" s="23" t="s">
        <v>966</v>
      </c>
      <c r="D100" s="24" t="s">
        <v>110</v>
      </c>
      <c r="E100" s="23" t="s">
        <v>967</v>
      </c>
      <c r="F100" s="24">
        <v>0.022</v>
      </c>
      <c r="G100" s="24"/>
    </row>
    <row r="101">
      <c r="A101" s="22" t="s">
        <v>108</v>
      </c>
      <c r="B101" s="23">
        <v>1.000013408E9</v>
      </c>
      <c r="C101" s="23" t="s">
        <v>968</v>
      </c>
      <c r="D101" s="24" t="s">
        <v>110</v>
      </c>
      <c r="E101" s="23" t="s">
        <v>969</v>
      </c>
      <c r="F101" s="24">
        <v>0.048</v>
      </c>
      <c r="G101" s="24"/>
    </row>
    <row r="102">
      <c r="A102" s="22" t="s">
        <v>970</v>
      </c>
      <c r="B102" s="23">
        <v>1.000001399E9</v>
      </c>
      <c r="C102" s="23" t="s">
        <v>914</v>
      </c>
      <c r="D102" s="24" t="s">
        <v>110</v>
      </c>
      <c r="E102" s="23" t="s">
        <v>915</v>
      </c>
      <c r="F102" s="24">
        <v>0.027</v>
      </c>
      <c r="G102" s="24"/>
    </row>
    <row r="103">
      <c r="A103" s="22" t="s">
        <v>971</v>
      </c>
      <c r="B103" s="23">
        <v>1.0000039E9</v>
      </c>
      <c r="C103" s="23" t="s">
        <v>972</v>
      </c>
      <c r="D103" s="24" t="s">
        <v>110</v>
      </c>
      <c r="E103" s="23" t="s">
        <v>973</v>
      </c>
      <c r="F103" s="24">
        <v>0.022</v>
      </c>
      <c r="G103" s="24"/>
    </row>
    <row r="104">
      <c r="A104" s="22" t="s">
        <v>974</v>
      </c>
      <c r="B104" s="23">
        <v>1.000048145E9</v>
      </c>
      <c r="C104" s="23" t="s">
        <v>975</v>
      </c>
      <c r="D104" s="24" t="s">
        <v>68</v>
      </c>
      <c r="E104" s="23" t="s">
        <v>976</v>
      </c>
      <c r="F104" s="24">
        <v>0.084</v>
      </c>
      <c r="G104" s="24"/>
    </row>
    <row r="105">
      <c r="A105" s="22" t="s">
        <v>977</v>
      </c>
      <c r="B105" s="23">
        <v>1.000024758E9</v>
      </c>
      <c r="C105" s="23" t="s">
        <v>978</v>
      </c>
      <c r="D105" s="24" t="s">
        <v>110</v>
      </c>
      <c r="E105" s="23" t="s">
        <v>979</v>
      </c>
      <c r="F105" s="24">
        <v>0.036</v>
      </c>
      <c r="G105" s="24"/>
    </row>
    <row r="106">
      <c r="A106" s="22" t="s">
        <v>980</v>
      </c>
      <c r="B106" s="23">
        <v>1.000049977E9</v>
      </c>
      <c r="C106" s="23" t="s">
        <v>981</v>
      </c>
      <c r="D106" s="24" t="s">
        <v>110</v>
      </c>
      <c r="E106" s="23" t="s">
        <v>982</v>
      </c>
      <c r="F106" s="24" t="s">
        <v>424</v>
      </c>
      <c r="G106" s="24"/>
    </row>
    <row r="107">
      <c r="A107" s="22" t="s">
        <v>983</v>
      </c>
      <c r="B107" s="23">
        <v>1.00004814E9</v>
      </c>
      <c r="C107" s="23" t="s">
        <v>984</v>
      </c>
      <c r="D107" s="24" t="s">
        <v>496</v>
      </c>
      <c r="E107" s="23" t="s">
        <v>985</v>
      </c>
      <c r="F107" s="24">
        <v>2.94</v>
      </c>
      <c r="G107" s="24"/>
    </row>
    <row r="108">
      <c r="A108" s="22" t="s">
        <v>406</v>
      </c>
      <c r="B108" s="23">
        <v>1.000048108E9</v>
      </c>
      <c r="C108" s="23" t="s">
        <v>986</v>
      </c>
      <c r="D108" s="24" t="s">
        <v>564</v>
      </c>
      <c r="E108" s="23" t="s">
        <v>987</v>
      </c>
      <c r="F108" s="24">
        <v>1.74</v>
      </c>
      <c r="G108" s="24"/>
    </row>
    <row r="110">
      <c r="E110" s="21" t="s">
        <v>65</v>
      </c>
      <c r="F110" s="27">
        <f>SUM(F38:F108)</f>
        <v>14.0576</v>
      </c>
      <c r="G110" s="27"/>
    </row>
  </sheetData>
  <mergeCells count="8">
    <mergeCell ref="A1:G1"/>
    <mergeCell ref="I1:O1"/>
    <mergeCell ref="Q1:W1"/>
    <mergeCell ref="Y1:AE1"/>
    <mergeCell ref="A2:G2"/>
    <mergeCell ref="I2:O2"/>
    <mergeCell ref="Q2:W2"/>
    <mergeCell ref="A36:G36"/>
  </mergeCells>
  <conditionalFormatting sqref="A4:G32 L18:O18">
    <cfRule type="expression" dxfId="5" priority="1">
      <formula>ISEVEN(ROW())</formula>
    </cfRule>
  </conditionalFormatting>
  <conditionalFormatting sqref="A38:G108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Q3:W34">
    <cfRule type="expression" dxfId="5" priority="4">
      <formula>ISEVEN(ROW())</formula>
    </cfRule>
  </conditionalFormatting>
  <conditionalFormatting sqref="Y3:AE79">
    <cfRule type="expression" dxfId="5" priority="5">
      <formula>ISEVEN(ROW())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42.25"/>
    <col customWidth="1" min="12" max="12" width="22.63"/>
    <col customWidth="1" min="13" max="13" width="19.75"/>
    <col customWidth="1" min="14" max="14" width="13.5"/>
    <col customWidth="1" min="15" max="15" width="27.25"/>
    <col customWidth="1" min="19" max="19" width="65.0"/>
    <col customWidth="1" min="20" max="20" width="20.5"/>
    <col customWidth="1" min="21" max="21" width="18.63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263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988</v>
      </c>
      <c r="J3" s="23">
        <v>1.000011307E9</v>
      </c>
      <c r="K3" s="22" t="s">
        <v>989</v>
      </c>
      <c r="L3" s="24" t="s">
        <v>657</v>
      </c>
      <c r="M3" s="23" t="s">
        <v>990</v>
      </c>
      <c r="N3" s="24">
        <v>0.0052</v>
      </c>
      <c r="O3" s="24"/>
      <c r="Q3" s="22" t="s">
        <v>411</v>
      </c>
      <c r="R3" s="26"/>
      <c r="S3" s="22" t="s">
        <v>991</v>
      </c>
      <c r="T3" s="24" t="s">
        <v>284</v>
      </c>
      <c r="U3" s="22" t="s">
        <v>992</v>
      </c>
      <c r="V3" s="26"/>
      <c r="W3" s="26"/>
    </row>
    <row r="4">
      <c r="A4" s="22" t="s">
        <v>265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993</v>
      </c>
      <c r="J4" s="23">
        <v>1.000048795E9</v>
      </c>
      <c r="K4" s="22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822</v>
      </c>
      <c r="R4" s="26"/>
      <c r="S4" s="22" t="s">
        <v>996</v>
      </c>
      <c r="T4" s="24" t="s">
        <v>653</v>
      </c>
      <c r="U4" s="22" t="s">
        <v>997</v>
      </c>
      <c r="V4" s="26"/>
      <c r="W4" s="26"/>
    </row>
    <row r="5">
      <c r="A5" s="22" t="s">
        <v>267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998</v>
      </c>
      <c r="J5" s="23">
        <v>1.000048795E9</v>
      </c>
      <c r="K5" s="22" t="s">
        <v>994</v>
      </c>
      <c r="L5" s="24" t="s">
        <v>358</v>
      </c>
      <c r="M5" s="23" t="s">
        <v>995</v>
      </c>
      <c r="N5" s="24">
        <v>0.0234</v>
      </c>
      <c r="O5" s="24"/>
      <c r="Q5" s="22" t="s">
        <v>827</v>
      </c>
      <c r="R5" s="26"/>
      <c r="S5" s="22" t="s">
        <v>996</v>
      </c>
      <c r="T5" s="24" t="s">
        <v>653</v>
      </c>
      <c r="U5" s="22" t="s">
        <v>997</v>
      </c>
      <c r="V5" s="26"/>
      <c r="W5" s="26"/>
    </row>
    <row r="6">
      <c r="A6" s="22" t="s">
        <v>271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999</v>
      </c>
      <c r="J6" s="23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/>
      <c r="Q6" s="22" t="s">
        <v>539</v>
      </c>
      <c r="R6" s="26"/>
      <c r="S6" s="22" t="s">
        <v>1000</v>
      </c>
      <c r="T6" s="24" t="s">
        <v>68</v>
      </c>
      <c r="U6" s="22" t="s">
        <v>1001</v>
      </c>
      <c r="V6" s="26"/>
      <c r="W6" s="26"/>
    </row>
    <row r="7">
      <c r="A7" s="22" t="s">
        <v>272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356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1002</v>
      </c>
      <c r="R7" s="26"/>
      <c r="S7" s="22" t="s">
        <v>1000</v>
      </c>
      <c r="T7" s="24" t="s">
        <v>68</v>
      </c>
      <c r="U7" s="22" t="s">
        <v>1001</v>
      </c>
      <c r="V7" s="26"/>
      <c r="W7" s="26"/>
    </row>
    <row r="8">
      <c r="A8" s="22" t="s">
        <v>273</v>
      </c>
      <c r="B8" s="23">
        <v>1.000022052E9</v>
      </c>
      <c r="C8" s="23" t="s">
        <v>1003</v>
      </c>
      <c r="D8" s="24" t="s">
        <v>389</v>
      </c>
      <c r="E8" s="22" t="s">
        <v>1004</v>
      </c>
      <c r="F8" s="24">
        <v>0.023</v>
      </c>
      <c r="G8" s="24"/>
      <c r="I8" s="22" t="s">
        <v>360</v>
      </c>
      <c r="J8" s="23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1005</v>
      </c>
      <c r="R8" s="26"/>
      <c r="S8" s="22" t="s">
        <v>1000</v>
      </c>
      <c r="T8" s="24" t="s">
        <v>68</v>
      </c>
      <c r="U8" s="22" t="s">
        <v>1001</v>
      </c>
      <c r="V8" s="26"/>
      <c r="W8" s="26"/>
    </row>
    <row r="9">
      <c r="A9" s="22" t="s">
        <v>274</v>
      </c>
      <c r="B9" s="23">
        <v>1.000022052E9</v>
      </c>
      <c r="C9" s="23" t="s">
        <v>1003</v>
      </c>
      <c r="D9" s="24" t="s">
        <v>389</v>
      </c>
      <c r="E9" s="22" t="s">
        <v>1004</v>
      </c>
      <c r="F9" s="24">
        <v>0.023</v>
      </c>
      <c r="G9" s="24"/>
      <c r="I9" s="22" t="s">
        <v>362</v>
      </c>
      <c r="J9" s="23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540</v>
      </c>
      <c r="R9" s="26"/>
      <c r="S9" s="22" t="s">
        <v>1000</v>
      </c>
      <c r="T9" s="24" t="s">
        <v>68</v>
      </c>
      <c r="U9" s="22" t="s">
        <v>1001</v>
      </c>
      <c r="V9" s="26"/>
      <c r="W9" s="26"/>
    </row>
    <row r="10">
      <c r="A10" s="22" t="s">
        <v>278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1006</v>
      </c>
      <c r="J10" s="23">
        <v>1.000007424E9</v>
      </c>
      <c r="K10" s="22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214</v>
      </c>
      <c r="R10" s="26"/>
      <c r="S10" s="22" t="s">
        <v>1007</v>
      </c>
      <c r="T10" s="24" t="s">
        <v>68</v>
      </c>
      <c r="U10" s="22" t="s">
        <v>105</v>
      </c>
      <c r="V10" s="26"/>
      <c r="W10" s="26"/>
    </row>
    <row r="11">
      <c r="A11" s="22" t="s">
        <v>279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  <c r="I11" s="22" t="s">
        <v>261</v>
      </c>
      <c r="J11" s="23">
        <v>1.000022056E9</v>
      </c>
      <c r="K11" s="22" t="s">
        <v>696</v>
      </c>
      <c r="L11" s="24" t="s">
        <v>389</v>
      </c>
      <c r="M11" s="23" t="s">
        <v>697</v>
      </c>
      <c r="N11" s="24">
        <v>0.001</v>
      </c>
      <c r="O11" s="24"/>
      <c r="Q11" s="22" t="s">
        <v>1009</v>
      </c>
      <c r="R11" s="26"/>
      <c r="S11" s="22" t="s">
        <v>1010</v>
      </c>
      <c r="T11" s="24" t="s">
        <v>1011</v>
      </c>
      <c r="U11" s="22" t="s">
        <v>1012</v>
      </c>
      <c r="V11" s="26"/>
      <c r="W11" s="26"/>
    </row>
    <row r="12">
      <c r="A12" s="22" t="s">
        <v>280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1013</v>
      </c>
      <c r="J12" s="23">
        <v>1.000019578E9</v>
      </c>
      <c r="K12" s="22" t="s">
        <v>1014</v>
      </c>
      <c r="L12" s="24" t="s">
        <v>1015</v>
      </c>
      <c r="M12" s="23" t="s">
        <v>1016</v>
      </c>
      <c r="N12" s="24">
        <v>0.0647</v>
      </c>
      <c r="O12" s="24"/>
      <c r="Q12" s="22" t="s">
        <v>1017</v>
      </c>
      <c r="R12" s="26"/>
      <c r="S12" s="22" t="s">
        <v>1010</v>
      </c>
      <c r="T12" s="24" t="s">
        <v>1011</v>
      </c>
      <c r="U12" s="22" t="s">
        <v>1012</v>
      </c>
      <c r="V12" s="26"/>
      <c r="W12" s="26"/>
    </row>
    <row r="13">
      <c r="A13" s="22" t="s">
        <v>281</v>
      </c>
      <c r="B13" s="23">
        <v>1.000019708E9</v>
      </c>
      <c r="C13" s="23" t="s">
        <v>709</v>
      </c>
      <c r="D13" s="24" t="s">
        <v>427</v>
      </c>
      <c r="E13" s="22" t="s">
        <v>710</v>
      </c>
      <c r="F13" s="24">
        <v>0.0791</v>
      </c>
      <c r="G13" s="24"/>
      <c r="I13" s="22" t="s">
        <v>748</v>
      </c>
      <c r="J13" s="23">
        <v>1.000010906E9</v>
      </c>
      <c r="K13" s="22" t="s">
        <v>1018</v>
      </c>
      <c r="L13" s="24" t="s">
        <v>91</v>
      </c>
      <c r="M13" s="23">
        <v>7.447771E7</v>
      </c>
      <c r="N13" s="24">
        <v>0.57</v>
      </c>
      <c r="O13" s="24"/>
      <c r="Q13" s="22" t="s">
        <v>1019</v>
      </c>
      <c r="R13" s="26"/>
      <c r="S13" s="22" t="s">
        <v>1010</v>
      </c>
      <c r="T13" s="24" t="s">
        <v>1011</v>
      </c>
      <c r="U13" s="22" t="s">
        <v>1012</v>
      </c>
      <c r="V13" s="26"/>
      <c r="W13" s="26"/>
    </row>
    <row r="14">
      <c r="A14" s="22" t="s">
        <v>282</v>
      </c>
      <c r="B14" s="23">
        <v>1.000035127E9</v>
      </c>
      <c r="C14" s="23" t="s">
        <v>1020</v>
      </c>
      <c r="D14" s="24" t="s">
        <v>68</v>
      </c>
      <c r="E14" s="22" t="s">
        <v>1021</v>
      </c>
      <c r="F14" s="24">
        <v>0.052</v>
      </c>
      <c r="G14" s="24"/>
      <c r="I14" s="22" t="s">
        <v>1022</v>
      </c>
      <c r="J14" s="23">
        <v>1.0000441E9</v>
      </c>
      <c r="K14" s="22" t="s">
        <v>1023</v>
      </c>
      <c r="L14" s="24" t="s">
        <v>1024</v>
      </c>
      <c r="M14" s="23" t="s">
        <v>1025</v>
      </c>
      <c r="N14" s="24">
        <v>0.82198</v>
      </c>
      <c r="O14" s="24"/>
      <c r="Q14" s="22" t="s">
        <v>1026</v>
      </c>
      <c r="R14" s="26"/>
      <c r="S14" s="22" t="s">
        <v>1010</v>
      </c>
      <c r="T14" s="24" t="s">
        <v>1011</v>
      </c>
      <c r="U14" s="22" t="s">
        <v>1012</v>
      </c>
      <c r="V14" s="26"/>
      <c r="W14" s="26"/>
    </row>
    <row r="15">
      <c r="A15" s="22" t="s">
        <v>286</v>
      </c>
      <c r="B15" s="23">
        <v>1.000035127E9</v>
      </c>
      <c r="C15" s="23" t="s">
        <v>1020</v>
      </c>
      <c r="D15" s="24" t="s">
        <v>68</v>
      </c>
      <c r="E15" s="22" t="s">
        <v>1021</v>
      </c>
      <c r="F15" s="24">
        <v>0.052</v>
      </c>
      <c r="G15" s="24"/>
      <c r="I15" s="22" t="s">
        <v>965</v>
      </c>
      <c r="J15" s="23">
        <v>1.000038734E9</v>
      </c>
      <c r="K15" s="22" t="s">
        <v>1027</v>
      </c>
      <c r="L15" s="24" t="s">
        <v>110</v>
      </c>
      <c r="M15" s="23" t="s">
        <v>1028</v>
      </c>
      <c r="N15" s="24">
        <v>4.1E-4</v>
      </c>
      <c r="O15" s="24"/>
      <c r="Q15" s="22" t="s">
        <v>1029</v>
      </c>
      <c r="R15" s="26"/>
      <c r="S15" s="22" t="s">
        <v>1030</v>
      </c>
      <c r="T15" s="24" t="s">
        <v>55</v>
      </c>
      <c r="U15" s="22" t="s">
        <v>56</v>
      </c>
      <c r="V15" s="26"/>
      <c r="W15" s="26"/>
    </row>
    <row r="16">
      <c r="A16" s="22" t="s">
        <v>1031</v>
      </c>
      <c r="B16" s="23">
        <v>1.000037745E9</v>
      </c>
      <c r="C16" s="23" t="s">
        <v>1032</v>
      </c>
      <c r="D16" s="24" t="s">
        <v>358</v>
      </c>
      <c r="E16" s="22" t="s">
        <v>1033</v>
      </c>
      <c r="F16" s="24">
        <v>0.039</v>
      </c>
      <c r="G16" s="24"/>
      <c r="I16" s="22" t="s">
        <v>1034</v>
      </c>
      <c r="J16" s="23">
        <v>1.000007728E9</v>
      </c>
      <c r="K16" s="22" t="s">
        <v>109</v>
      </c>
      <c r="L16" s="24" t="s">
        <v>110</v>
      </c>
      <c r="M16" s="23" t="s">
        <v>111</v>
      </c>
      <c r="N16" s="24">
        <v>3.8E-4</v>
      </c>
      <c r="O16" s="24"/>
      <c r="Q16" s="22" t="s">
        <v>217</v>
      </c>
      <c r="R16" s="26"/>
      <c r="S16" s="22" t="s">
        <v>846</v>
      </c>
      <c r="T16" s="24" t="s">
        <v>68</v>
      </c>
      <c r="U16" s="22" t="s">
        <v>105</v>
      </c>
      <c r="V16" s="26"/>
      <c r="W16" s="26"/>
    </row>
    <row r="17">
      <c r="A17" s="22" t="s">
        <v>1035</v>
      </c>
      <c r="B17" s="23">
        <v>5.00739031E8</v>
      </c>
      <c r="C17" s="23" t="s">
        <v>1036</v>
      </c>
      <c r="D17" s="24" t="s">
        <v>1037</v>
      </c>
      <c r="E17" s="22" t="s">
        <v>1038</v>
      </c>
      <c r="F17" s="24">
        <v>3.45</v>
      </c>
      <c r="G17" s="24"/>
      <c r="I17" s="22" t="s">
        <v>1039</v>
      </c>
      <c r="J17" s="23">
        <v>1.000007728E9</v>
      </c>
      <c r="K17" s="22" t="s">
        <v>109</v>
      </c>
      <c r="L17" s="24" t="s">
        <v>110</v>
      </c>
      <c r="M17" s="23" t="s">
        <v>111</v>
      </c>
      <c r="N17" s="24">
        <v>3.8E-4</v>
      </c>
      <c r="O17" s="24"/>
      <c r="Q17" s="22" t="s">
        <v>219</v>
      </c>
      <c r="R17" s="26"/>
      <c r="S17" s="22" t="s">
        <v>846</v>
      </c>
      <c r="T17" s="24" t="s">
        <v>68</v>
      </c>
      <c r="U17" s="22" t="s">
        <v>105</v>
      </c>
      <c r="V17" s="26"/>
      <c r="W17" s="26"/>
    </row>
    <row r="18">
      <c r="A18" s="22" t="s">
        <v>1040</v>
      </c>
      <c r="B18" s="23">
        <v>1.000038697E9</v>
      </c>
      <c r="C18" s="23" t="s">
        <v>1041</v>
      </c>
      <c r="D18" s="24" t="s">
        <v>110</v>
      </c>
      <c r="E18" s="22" t="s">
        <v>1042</v>
      </c>
      <c r="F18" s="24">
        <v>0.595</v>
      </c>
      <c r="G18" s="24"/>
      <c r="I18" s="22" t="s">
        <v>1043</v>
      </c>
      <c r="J18" s="23">
        <v>1.000007728E9</v>
      </c>
      <c r="K18" s="22" t="s">
        <v>109</v>
      </c>
      <c r="L18" s="24" t="s">
        <v>110</v>
      </c>
      <c r="M18" s="23" t="s">
        <v>111</v>
      </c>
      <c r="N18" s="24">
        <v>3.8E-4</v>
      </c>
      <c r="O18" s="24"/>
      <c r="Q18" s="22" t="s">
        <v>221</v>
      </c>
      <c r="R18" s="26"/>
      <c r="S18" s="22" t="s">
        <v>846</v>
      </c>
      <c r="T18" s="24" t="s">
        <v>68</v>
      </c>
      <c r="U18" s="22" t="s">
        <v>105</v>
      </c>
      <c r="V18" s="26"/>
      <c r="W18" s="26"/>
    </row>
    <row r="19">
      <c r="A19" s="22" t="s">
        <v>1044</v>
      </c>
      <c r="B19" s="23">
        <v>1.00003034E9</v>
      </c>
      <c r="C19" s="23" t="s">
        <v>1045</v>
      </c>
      <c r="D19" s="24" t="s">
        <v>110</v>
      </c>
      <c r="E19" s="22" t="s">
        <v>1046</v>
      </c>
      <c r="F19" s="24">
        <v>0.022</v>
      </c>
      <c r="G19" s="24"/>
      <c r="I19" s="22" t="s">
        <v>1047</v>
      </c>
      <c r="J19" s="23">
        <v>1.000007728E9</v>
      </c>
      <c r="K19" s="22" t="s">
        <v>109</v>
      </c>
      <c r="L19" s="24" t="s">
        <v>110</v>
      </c>
      <c r="M19" s="23" t="s">
        <v>111</v>
      </c>
      <c r="N19" s="24">
        <v>3.8E-4</v>
      </c>
      <c r="O19" s="24"/>
      <c r="Q19" s="22" t="s">
        <v>223</v>
      </c>
      <c r="R19" s="26"/>
      <c r="S19" s="22" t="s">
        <v>846</v>
      </c>
      <c r="T19" s="24" t="s">
        <v>68</v>
      </c>
      <c r="U19" s="22" t="s">
        <v>105</v>
      </c>
      <c r="V19" s="26"/>
      <c r="W19" s="26"/>
    </row>
    <row r="20">
      <c r="A20" s="22" t="s">
        <v>1048</v>
      </c>
      <c r="B20" s="23">
        <v>1.000022907E9</v>
      </c>
      <c r="C20" s="23" t="s">
        <v>511</v>
      </c>
      <c r="D20" s="24" t="s">
        <v>110</v>
      </c>
      <c r="E20" s="22" t="s">
        <v>512</v>
      </c>
      <c r="F20" s="24">
        <v>0.019</v>
      </c>
      <c r="G20" s="24"/>
      <c r="I20" s="22" t="s">
        <v>1049</v>
      </c>
      <c r="J20" s="23">
        <v>1.000038734E9</v>
      </c>
      <c r="K20" s="22" t="s">
        <v>1027</v>
      </c>
      <c r="L20" s="24" t="s">
        <v>110</v>
      </c>
      <c r="M20" s="23" t="s">
        <v>1028</v>
      </c>
      <c r="N20" s="24">
        <v>4.1E-4</v>
      </c>
      <c r="O20" s="24"/>
      <c r="Q20" s="22" t="s">
        <v>225</v>
      </c>
      <c r="R20" s="26"/>
      <c r="S20" s="22" t="s">
        <v>1050</v>
      </c>
      <c r="T20" s="24" t="s">
        <v>427</v>
      </c>
      <c r="U20" s="22" t="s">
        <v>1051</v>
      </c>
      <c r="V20" s="26"/>
      <c r="W20" s="26"/>
    </row>
    <row r="21">
      <c r="A21" s="22" t="s">
        <v>1034</v>
      </c>
      <c r="B21" s="23">
        <v>1.000019673E9</v>
      </c>
      <c r="C21" s="23" t="s">
        <v>1052</v>
      </c>
      <c r="D21" s="24" t="s">
        <v>110</v>
      </c>
      <c r="E21" s="22" t="s">
        <v>952</v>
      </c>
      <c r="F21" s="24">
        <v>0.029</v>
      </c>
      <c r="G21" s="24"/>
      <c r="I21" s="22" t="s">
        <v>1053</v>
      </c>
      <c r="J21" s="23">
        <v>1.000007728E9</v>
      </c>
      <c r="K21" s="22" t="s">
        <v>109</v>
      </c>
      <c r="L21" s="24" t="s">
        <v>110</v>
      </c>
      <c r="M21" s="23" t="s">
        <v>111</v>
      </c>
      <c r="N21" s="24">
        <v>3.8E-4</v>
      </c>
      <c r="O21" s="24"/>
      <c r="Q21" s="22" t="s">
        <v>227</v>
      </c>
      <c r="R21" s="26"/>
      <c r="S21" s="22" t="s">
        <v>846</v>
      </c>
      <c r="T21" s="24" t="s">
        <v>68</v>
      </c>
      <c r="U21" s="22" t="s">
        <v>105</v>
      </c>
      <c r="V21" s="26"/>
      <c r="W21" s="26"/>
    </row>
    <row r="22">
      <c r="A22" s="22" t="s">
        <v>1039</v>
      </c>
      <c r="B22" s="23">
        <v>1.00001288E9</v>
      </c>
      <c r="C22" s="23" t="s">
        <v>530</v>
      </c>
      <c r="D22" s="24" t="s">
        <v>110</v>
      </c>
      <c r="E22" s="22" t="s">
        <v>499</v>
      </c>
      <c r="F22" s="24">
        <v>0.014</v>
      </c>
      <c r="G22" s="24"/>
      <c r="I22" s="22" t="s">
        <v>1054</v>
      </c>
      <c r="J22" s="23">
        <v>1.000012862E9</v>
      </c>
      <c r="K22" s="22" t="s">
        <v>125</v>
      </c>
      <c r="L22" s="24" t="s">
        <v>110</v>
      </c>
      <c r="M22" s="23" t="s">
        <v>126</v>
      </c>
      <c r="N22" s="24">
        <v>3.0E-4</v>
      </c>
      <c r="O22" s="24"/>
      <c r="Q22" s="22" t="s">
        <v>229</v>
      </c>
      <c r="R22" s="26"/>
      <c r="S22" s="22" t="s">
        <v>846</v>
      </c>
      <c r="T22" s="24" t="s">
        <v>68</v>
      </c>
      <c r="U22" s="22" t="s">
        <v>105</v>
      </c>
      <c r="V22" s="26"/>
      <c r="W22" s="26"/>
    </row>
    <row r="23">
      <c r="A23" s="22" t="s">
        <v>1043</v>
      </c>
      <c r="B23" s="23">
        <v>1.000030331E9</v>
      </c>
      <c r="C23" s="23" t="s">
        <v>1055</v>
      </c>
      <c r="D23" s="24" t="s">
        <v>110</v>
      </c>
      <c r="E23" s="22" t="s">
        <v>156</v>
      </c>
      <c r="F23" s="24">
        <v>0.029</v>
      </c>
      <c r="G23" s="24"/>
      <c r="I23" s="22" t="s">
        <v>1056</v>
      </c>
      <c r="J23" s="23">
        <v>1.000012897E9</v>
      </c>
      <c r="K23" s="22" t="s">
        <v>1057</v>
      </c>
      <c r="L23" s="24" t="s">
        <v>110</v>
      </c>
      <c r="M23" s="23" t="s">
        <v>181</v>
      </c>
      <c r="N23" s="24">
        <v>4.1E-4</v>
      </c>
      <c r="O23" s="24"/>
      <c r="Q23" s="22" t="s">
        <v>231</v>
      </c>
      <c r="R23" s="26"/>
      <c r="S23" s="22" t="s">
        <v>846</v>
      </c>
      <c r="T23" s="24" t="s">
        <v>68</v>
      </c>
      <c r="U23" s="22" t="s">
        <v>105</v>
      </c>
      <c r="V23" s="26"/>
      <c r="W23" s="26"/>
    </row>
    <row r="24">
      <c r="A24" s="22" t="s">
        <v>1058</v>
      </c>
      <c r="B24" s="23">
        <v>1.000007728E9</v>
      </c>
      <c r="C24" s="23" t="s">
        <v>146</v>
      </c>
      <c r="D24" s="24" t="s">
        <v>110</v>
      </c>
      <c r="E24" s="22" t="s">
        <v>111</v>
      </c>
      <c r="F24" s="24">
        <v>0.0088</v>
      </c>
      <c r="G24" s="24"/>
      <c r="I24" s="22" t="s">
        <v>1059</v>
      </c>
      <c r="J24" s="23">
        <v>1.000007728E9</v>
      </c>
      <c r="K24" s="22" t="s">
        <v>109</v>
      </c>
      <c r="L24" s="24" t="s">
        <v>110</v>
      </c>
      <c r="M24" s="23" t="s">
        <v>111</v>
      </c>
      <c r="N24" s="24">
        <v>3.8E-4</v>
      </c>
      <c r="O24" s="24"/>
      <c r="Q24" s="22" t="s">
        <v>233</v>
      </c>
      <c r="R24" s="26"/>
      <c r="S24" s="22" t="s">
        <v>846</v>
      </c>
      <c r="T24" s="24" t="s">
        <v>68</v>
      </c>
      <c r="U24" s="22" t="s">
        <v>105</v>
      </c>
      <c r="V24" s="26"/>
      <c r="W24" s="26"/>
    </row>
    <row r="25">
      <c r="A25" s="22" t="s">
        <v>1060</v>
      </c>
      <c r="B25" s="23">
        <v>1.000028036E9</v>
      </c>
      <c r="C25" s="23" t="s">
        <v>1061</v>
      </c>
      <c r="D25" s="24" t="s">
        <v>284</v>
      </c>
      <c r="E25" s="22" t="s">
        <v>1062</v>
      </c>
      <c r="F25" s="24">
        <v>0.675</v>
      </c>
      <c r="G25" s="24"/>
      <c r="I25" s="22" t="s">
        <v>1063</v>
      </c>
      <c r="J25" s="23">
        <v>1.000012897E9</v>
      </c>
      <c r="K25" s="22" t="s">
        <v>1057</v>
      </c>
      <c r="L25" s="24" t="s">
        <v>110</v>
      </c>
      <c r="M25" s="23" t="s">
        <v>181</v>
      </c>
      <c r="N25" s="24">
        <v>4.1E-4</v>
      </c>
      <c r="O25" s="24"/>
      <c r="Q25" s="22" t="s">
        <v>235</v>
      </c>
      <c r="R25" s="26"/>
      <c r="S25" s="22" t="s">
        <v>846</v>
      </c>
      <c r="T25" s="24" t="s">
        <v>68</v>
      </c>
      <c r="U25" s="22" t="s">
        <v>105</v>
      </c>
      <c r="V25" s="26"/>
      <c r="W25" s="26"/>
    </row>
    <row r="26">
      <c r="A26" s="22" t="s">
        <v>296</v>
      </c>
      <c r="B26" s="23">
        <v>1.000049124E9</v>
      </c>
      <c r="C26" s="23" t="s">
        <v>1064</v>
      </c>
      <c r="D26" s="24" t="s">
        <v>1065</v>
      </c>
      <c r="E26" s="22" t="s">
        <v>1066</v>
      </c>
      <c r="F26" s="24">
        <v>0.328</v>
      </c>
      <c r="G26" s="24"/>
      <c r="I26" s="22" t="s">
        <v>1067</v>
      </c>
      <c r="J26" s="23">
        <v>1.000012897E9</v>
      </c>
      <c r="K26" s="22" t="s">
        <v>1057</v>
      </c>
      <c r="L26" s="24" t="s">
        <v>110</v>
      </c>
      <c r="M26" s="23" t="s">
        <v>181</v>
      </c>
      <c r="N26" s="24">
        <v>4.1E-4</v>
      </c>
      <c r="O26" s="24"/>
      <c r="Q26" s="22" t="s">
        <v>541</v>
      </c>
      <c r="R26" s="26"/>
      <c r="S26" s="22" t="s">
        <v>1068</v>
      </c>
      <c r="T26" s="24" t="s">
        <v>68</v>
      </c>
      <c r="U26" s="22" t="s">
        <v>1001</v>
      </c>
      <c r="V26" s="26"/>
      <c r="W26" s="26"/>
    </row>
    <row r="27">
      <c r="I27" s="22" t="s">
        <v>1069</v>
      </c>
      <c r="J27" s="23">
        <v>1.000012897E9</v>
      </c>
      <c r="K27" s="22" t="s">
        <v>1057</v>
      </c>
      <c r="L27" s="24" t="s">
        <v>110</v>
      </c>
      <c r="M27" s="23" t="s">
        <v>181</v>
      </c>
      <c r="N27" s="24">
        <v>4.1E-4</v>
      </c>
      <c r="O27" s="24"/>
      <c r="Q27" s="22" t="s">
        <v>1070</v>
      </c>
      <c r="R27" s="26"/>
      <c r="S27" s="22" t="s">
        <v>1068</v>
      </c>
      <c r="T27" s="24" t="s">
        <v>68</v>
      </c>
      <c r="U27" s="22" t="s">
        <v>1001</v>
      </c>
      <c r="V27" s="26"/>
      <c r="W27" s="26"/>
    </row>
    <row r="28">
      <c r="E28" s="21" t="s">
        <v>65</v>
      </c>
      <c r="F28" s="27">
        <f>SUM(F3:F26)</f>
        <v>5.5907</v>
      </c>
      <c r="G28" s="27"/>
      <c r="I28" s="22" t="s">
        <v>1071</v>
      </c>
      <c r="J28" s="23">
        <v>1.000012897E9</v>
      </c>
      <c r="K28" s="22" t="s">
        <v>1057</v>
      </c>
      <c r="L28" s="24" t="s">
        <v>110</v>
      </c>
      <c r="M28" s="23" t="s">
        <v>181</v>
      </c>
      <c r="N28" s="24">
        <v>4.1E-4</v>
      </c>
      <c r="O28" s="24"/>
      <c r="Q28" s="22" t="s">
        <v>1072</v>
      </c>
      <c r="R28" s="26"/>
      <c r="S28" s="22" t="s">
        <v>1068</v>
      </c>
      <c r="T28" s="24" t="s">
        <v>68</v>
      </c>
      <c r="U28" s="22" t="s">
        <v>1001</v>
      </c>
      <c r="V28" s="26"/>
      <c r="W28" s="26"/>
    </row>
    <row r="29">
      <c r="I29" s="22" t="s">
        <v>555</v>
      </c>
      <c r="J29" s="23">
        <v>1.000012897E9</v>
      </c>
      <c r="K29" s="22" t="s">
        <v>1057</v>
      </c>
      <c r="L29" s="24" t="s">
        <v>110</v>
      </c>
      <c r="M29" s="23" t="s">
        <v>181</v>
      </c>
      <c r="N29" s="24">
        <v>4.1E-4</v>
      </c>
      <c r="O29" s="24"/>
      <c r="Q29" s="22" t="s">
        <v>542</v>
      </c>
      <c r="R29" s="26"/>
      <c r="S29" s="22" t="s">
        <v>1068</v>
      </c>
      <c r="T29" s="24" t="s">
        <v>68</v>
      </c>
      <c r="U29" s="22" t="s">
        <v>1001</v>
      </c>
      <c r="V29" s="26"/>
      <c r="W29" s="26"/>
    </row>
    <row r="30">
      <c r="I30" s="22" t="s">
        <v>1073</v>
      </c>
      <c r="J30" s="23">
        <v>5.00739031E8</v>
      </c>
      <c r="K30" s="22" t="s">
        <v>1074</v>
      </c>
      <c r="L30" s="24" t="s">
        <v>1037</v>
      </c>
      <c r="M30" s="23" t="s">
        <v>1038</v>
      </c>
      <c r="N30" s="24">
        <v>0.599</v>
      </c>
      <c r="O30" s="24"/>
      <c r="Q30" s="22" t="s">
        <v>1075</v>
      </c>
      <c r="R30" s="26"/>
      <c r="S30" s="22" t="s">
        <v>1068</v>
      </c>
      <c r="T30" s="24" t="s">
        <v>68</v>
      </c>
      <c r="U30" s="22" t="s">
        <v>1001</v>
      </c>
      <c r="V30" s="26"/>
      <c r="W30" s="26"/>
    </row>
    <row r="31">
      <c r="I31" s="22" t="s">
        <v>1009</v>
      </c>
      <c r="J31" s="23">
        <v>5.00739031E8</v>
      </c>
      <c r="K31" s="22" t="s">
        <v>1074</v>
      </c>
      <c r="L31" s="24" t="s">
        <v>1037</v>
      </c>
      <c r="M31" s="23" t="s">
        <v>1038</v>
      </c>
      <c r="N31" s="24">
        <v>0.599</v>
      </c>
      <c r="O31" s="24"/>
      <c r="Q31" s="22" t="s">
        <v>543</v>
      </c>
      <c r="R31" s="26"/>
      <c r="S31" s="22" t="s">
        <v>1068</v>
      </c>
      <c r="T31" s="24" t="s">
        <v>68</v>
      </c>
      <c r="U31" s="22" t="s">
        <v>1001</v>
      </c>
      <c r="V31" s="26"/>
      <c r="W31" s="26"/>
    </row>
    <row r="32">
      <c r="I32" s="22" t="s">
        <v>1076</v>
      </c>
      <c r="J32" s="23">
        <v>1.000039462E9</v>
      </c>
      <c r="K32" s="22" t="s">
        <v>1077</v>
      </c>
      <c r="L32" s="24" t="s">
        <v>101</v>
      </c>
      <c r="M32" s="23" t="s">
        <v>1078</v>
      </c>
      <c r="N32" s="24">
        <v>0.0179</v>
      </c>
      <c r="O32" s="24"/>
      <c r="Q32" s="22" t="s">
        <v>544</v>
      </c>
      <c r="R32" s="26"/>
      <c r="S32" s="22" t="s">
        <v>1068</v>
      </c>
      <c r="T32" s="24" t="s">
        <v>68</v>
      </c>
      <c r="U32" s="22" t="s">
        <v>1001</v>
      </c>
      <c r="V32" s="26"/>
      <c r="W32" s="26"/>
    </row>
    <row r="33">
      <c r="I33" s="22" t="s">
        <v>1079</v>
      </c>
      <c r="J33" s="23">
        <v>1.000042903E9</v>
      </c>
      <c r="K33" s="22" t="s">
        <v>1080</v>
      </c>
      <c r="L33" s="24" t="s">
        <v>876</v>
      </c>
      <c r="M33" s="23" t="s">
        <v>1081</v>
      </c>
      <c r="N33" s="24">
        <v>0.034</v>
      </c>
      <c r="O33" s="24"/>
      <c r="Q33" s="22" t="s">
        <v>1082</v>
      </c>
      <c r="R33" s="26"/>
      <c r="S33" s="22" t="s">
        <v>1068</v>
      </c>
      <c r="T33" s="24" t="s">
        <v>68</v>
      </c>
      <c r="U33" s="22" t="s">
        <v>1001</v>
      </c>
      <c r="V33" s="26"/>
      <c r="W33" s="26"/>
    </row>
    <row r="34">
      <c r="I34" s="22" t="s">
        <v>1083</v>
      </c>
      <c r="J34" s="23">
        <v>1.000019872E9</v>
      </c>
      <c r="K34" s="22" t="s">
        <v>1084</v>
      </c>
      <c r="L34" s="24" t="s">
        <v>101</v>
      </c>
      <c r="M34" s="23" t="s">
        <v>1085</v>
      </c>
      <c r="N34" s="24">
        <v>2.23024</v>
      </c>
      <c r="O34" s="24"/>
      <c r="Q34" s="22" t="s">
        <v>545</v>
      </c>
      <c r="R34" s="26"/>
      <c r="S34" s="22" t="s">
        <v>1068</v>
      </c>
      <c r="T34" s="24" t="s">
        <v>68</v>
      </c>
      <c r="U34" s="22" t="s">
        <v>1001</v>
      </c>
      <c r="V34" s="26"/>
      <c r="W34" s="26"/>
    </row>
    <row r="35">
      <c r="J35" s="29"/>
      <c r="Q35" s="22" t="s">
        <v>1086</v>
      </c>
      <c r="R35" s="26"/>
      <c r="S35" s="22" t="s">
        <v>1068</v>
      </c>
      <c r="T35" s="24" t="s">
        <v>68</v>
      </c>
      <c r="U35" s="22" t="s">
        <v>1001</v>
      </c>
      <c r="V35" s="26"/>
      <c r="W35" s="26"/>
    </row>
    <row r="36">
      <c r="M36" s="21" t="s">
        <v>65</v>
      </c>
      <c r="N36" s="27">
        <f>SUM(N2:N34)</f>
        <v>4.99988</v>
      </c>
      <c r="O36" s="27"/>
      <c r="Q36" s="22" t="s">
        <v>1087</v>
      </c>
      <c r="R36" s="26"/>
      <c r="S36" s="22" t="s">
        <v>1068</v>
      </c>
      <c r="T36" s="24" t="s">
        <v>68</v>
      </c>
      <c r="U36" s="22" t="s">
        <v>1001</v>
      </c>
      <c r="V36" s="26"/>
      <c r="W36" s="26"/>
    </row>
    <row r="37">
      <c r="Q37" s="22" t="s">
        <v>546</v>
      </c>
      <c r="R37" s="26"/>
      <c r="S37" s="22" t="s">
        <v>1068</v>
      </c>
      <c r="T37" s="24" t="s">
        <v>68</v>
      </c>
      <c r="U37" s="22" t="s">
        <v>1001</v>
      </c>
      <c r="V37" s="26"/>
      <c r="W37" s="26"/>
    </row>
    <row r="38">
      <c r="I38" s="18" t="s">
        <v>1088</v>
      </c>
      <c r="J38" s="19"/>
      <c r="K38" s="19"/>
      <c r="L38" s="19"/>
      <c r="M38" s="19"/>
      <c r="N38" s="19"/>
      <c r="O38" s="20"/>
      <c r="Q38" s="22" t="s">
        <v>1089</v>
      </c>
      <c r="R38" s="26"/>
      <c r="S38" s="22" t="s">
        <v>1068</v>
      </c>
      <c r="T38" s="24" t="s">
        <v>68</v>
      </c>
      <c r="U38" s="22" t="s">
        <v>1001</v>
      </c>
      <c r="V38" s="26"/>
      <c r="W38" s="26"/>
    </row>
    <row r="39">
      <c r="I39" s="21" t="s">
        <v>35</v>
      </c>
      <c r="J39" s="21" t="s">
        <v>36</v>
      </c>
      <c r="K39" s="21" t="s">
        <v>37</v>
      </c>
      <c r="L39" s="21" t="s">
        <v>38</v>
      </c>
      <c r="M39" s="21" t="s">
        <v>39</v>
      </c>
      <c r="N39" s="21" t="s">
        <v>40</v>
      </c>
      <c r="O39" s="21" t="s">
        <v>41</v>
      </c>
      <c r="Q39" s="22" t="s">
        <v>1090</v>
      </c>
      <c r="R39" s="26"/>
      <c r="S39" s="22" t="s">
        <v>1068</v>
      </c>
      <c r="T39" s="24" t="s">
        <v>68</v>
      </c>
      <c r="U39" s="22" t="s">
        <v>1001</v>
      </c>
      <c r="V39" s="26"/>
      <c r="W39" s="26"/>
    </row>
    <row r="40">
      <c r="I40" s="22" t="s">
        <v>103</v>
      </c>
      <c r="J40" s="26"/>
      <c r="K40" s="22" t="s">
        <v>67</v>
      </c>
      <c r="L40" s="53"/>
      <c r="M40" s="53"/>
      <c r="N40" s="26"/>
      <c r="O40" s="26"/>
      <c r="Q40" s="22" t="s">
        <v>1091</v>
      </c>
      <c r="R40" s="26"/>
      <c r="S40" s="22" t="s">
        <v>1068</v>
      </c>
      <c r="T40" s="24" t="s">
        <v>68</v>
      </c>
      <c r="U40" s="22" t="s">
        <v>1001</v>
      </c>
      <c r="V40" s="26"/>
      <c r="W40" s="26"/>
    </row>
    <row r="41">
      <c r="I41" s="22" t="s">
        <v>112</v>
      </c>
      <c r="J41" s="26"/>
      <c r="K41" s="22" t="s">
        <v>1092</v>
      </c>
      <c r="L41" s="53"/>
      <c r="M41" s="53"/>
      <c r="N41" s="26"/>
      <c r="O41" s="26"/>
      <c r="Q41" s="22" t="s">
        <v>1093</v>
      </c>
      <c r="R41" s="26"/>
      <c r="S41" s="22" t="s">
        <v>1068</v>
      </c>
      <c r="T41" s="24" t="s">
        <v>68</v>
      </c>
      <c r="U41" s="22" t="s">
        <v>1001</v>
      </c>
      <c r="V41" s="26"/>
      <c r="W41" s="26"/>
    </row>
    <row r="42">
      <c r="I42" s="22" t="s">
        <v>127</v>
      </c>
      <c r="J42" s="26"/>
      <c r="K42" s="22" t="s">
        <v>67</v>
      </c>
      <c r="L42" s="53"/>
      <c r="M42" s="53"/>
      <c r="N42" s="26"/>
      <c r="O42" s="26"/>
      <c r="Q42" s="22" t="s">
        <v>547</v>
      </c>
      <c r="R42" s="26"/>
      <c r="S42" s="22" t="s">
        <v>1068</v>
      </c>
      <c r="T42" s="24" t="s">
        <v>68</v>
      </c>
      <c r="U42" s="22" t="s">
        <v>1001</v>
      </c>
      <c r="V42" s="26"/>
      <c r="W42" s="26"/>
    </row>
    <row r="43">
      <c r="I43" s="22" t="s">
        <v>134</v>
      </c>
      <c r="J43" s="26"/>
      <c r="K43" s="22" t="s">
        <v>67</v>
      </c>
      <c r="L43" s="53"/>
      <c r="M43" s="53"/>
      <c r="N43" s="26"/>
      <c r="O43" s="26"/>
      <c r="Q43" s="22" t="s">
        <v>548</v>
      </c>
      <c r="R43" s="26"/>
      <c r="S43" s="22" t="s">
        <v>1068</v>
      </c>
      <c r="T43" s="24" t="s">
        <v>68</v>
      </c>
      <c r="U43" s="22" t="s">
        <v>1001</v>
      </c>
      <c r="V43" s="26"/>
      <c r="W43" s="26"/>
    </row>
    <row r="44">
      <c r="I44" s="22" t="s">
        <v>138</v>
      </c>
      <c r="J44" s="26"/>
      <c r="K44" s="22" t="s">
        <v>67</v>
      </c>
      <c r="L44" s="53"/>
      <c r="M44" s="53"/>
      <c r="N44" s="26"/>
      <c r="O44" s="26"/>
      <c r="Q44" s="22" t="s">
        <v>549</v>
      </c>
      <c r="R44" s="26"/>
      <c r="S44" s="22" t="s">
        <v>1068</v>
      </c>
      <c r="T44" s="24" t="s">
        <v>68</v>
      </c>
      <c r="U44" s="22" t="s">
        <v>1001</v>
      </c>
      <c r="V44" s="26"/>
      <c r="W44" s="26"/>
    </row>
    <row r="45">
      <c r="I45" s="22" t="s">
        <v>142</v>
      </c>
      <c r="J45" s="26"/>
      <c r="K45" s="22" t="s">
        <v>1094</v>
      </c>
      <c r="L45" s="53"/>
      <c r="M45" s="53"/>
      <c r="N45" s="26"/>
      <c r="O45" s="26"/>
      <c r="Q45" s="22" t="s">
        <v>550</v>
      </c>
      <c r="R45" s="26"/>
      <c r="S45" s="22" t="s">
        <v>1068</v>
      </c>
      <c r="T45" s="24" t="s">
        <v>68</v>
      </c>
      <c r="U45" s="22" t="s">
        <v>1001</v>
      </c>
      <c r="V45" s="26"/>
      <c r="W45" s="26"/>
    </row>
    <row r="46">
      <c r="I46" s="22" t="s">
        <v>147</v>
      </c>
      <c r="J46" s="26"/>
      <c r="K46" s="22" t="s">
        <v>1092</v>
      </c>
      <c r="L46" s="53"/>
      <c r="M46" s="53"/>
      <c r="N46" s="26"/>
      <c r="O46" s="26"/>
      <c r="Q46" s="22" t="s">
        <v>1095</v>
      </c>
      <c r="R46" s="26"/>
      <c r="S46" s="22" t="s">
        <v>1096</v>
      </c>
      <c r="T46" s="24" t="s">
        <v>68</v>
      </c>
      <c r="U46" s="22" t="s">
        <v>1097</v>
      </c>
      <c r="V46" s="26"/>
      <c r="W46" s="26"/>
    </row>
    <row r="47">
      <c r="I47" s="22" t="s">
        <v>151</v>
      </c>
      <c r="J47" s="26"/>
      <c r="K47" s="22" t="s">
        <v>67</v>
      </c>
      <c r="L47" s="53"/>
      <c r="M47" s="53"/>
      <c r="N47" s="26"/>
      <c r="O47" s="26"/>
      <c r="Q47" s="22" t="s">
        <v>1098</v>
      </c>
      <c r="R47" s="26"/>
      <c r="S47" s="22" t="s">
        <v>1096</v>
      </c>
      <c r="T47" s="24" t="s">
        <v>68</v>
      </c>
      <c r="U47" s="22" t="s">
        <v>1097</v>
      </c>
      <c r="V47" s="26"/>
      <c r="W47" s="26"/>
    </row>
    <row r="48">
      <c r="I48" s="22" t="s">
        <v>157</v>
      </c>
      <c r="J48" s="26"/>
      <c r="K48" s="22" t="s">
        <v>1092</v>
      </c>
      <c r="L48" s="53"/>
      <c r="M48" s="53"/>
      <c r="N48" s="26"/>
      <c r="O48" s="26"/>
      <c r="Q48" s="22" t="s">
        <v>551</v>
      </c>
      <c r="R48" s="26"/>
      <c r="S48" s="22" t="s">
        <v>1096</v>
      </c>
      <c r="T48" s="24" t="s">
        <v>68</v>
      </c>
      <c r="U48" s="22" t="s">
        <v>1097</v>
      </c>
      <c r="V48" s="26"/>
      <c r="W48" s="26"/>
    </row>
    <row r="49">
      <c r="I49" s="22" t="s">
        <v>161</v>
      </c>
      <c r="J49" s="26"/>
      <c r="K49" s="22" t="s">
        <v>67</v>
      </c>
      <c r="L49" s="53"/>
      <c r="M49" s="53"/>
      <c r="N49" s="26"/>
      <c r="O49" s="26"/>
      <c r="Q49" s="22" t="s">
        <v>1099</v>
      </c>
      <c r="R49" s="26"/>
      <c r="S49" s="22" t="s">
        <v>1096</v>
      </c>
      <c r="T49" s="24" t="s">
        <v>68</v>
      </c>
      <c r="U49" s="22" t="s">
        <v>1097</v>
      </c>
      <c r="V49" s="26"/>
      <c r="W49" s="26"/>
    </row>
    <row r="50">
      <c r="I50" s="22" t="s">
        <v>169</v>
      </c>
      <c r="J50" s="26"/>
      <c r="K50" s="22" t="s">
        <v>67</v>
      </c>
      <c r="L50" s="53"/>
      <c r="M50" s="53"/>
      <c r="N50" s="26"/>
      <c r="O50" s="26"/>
      <c r="Q50" s="22" t="s">
        <v>237</v>
      </c>
      <c r="R50" s="26"/>
      <c r="S50" s="22" t="s">
        <v>846</v>
      </c>
      <c r="T50" s="24" t="s">
        <v>68</v>
      </c>
      <c r="U50" s="22" t="s">
        <v>105</v>
      </c>
      <c r="V50" s="26"/>
      <c r="W50" s="26"/>
    </row>
    <row r="51">
      <c r="I51" s="22" t="s">
        <v>175</v>
      </c>
      <c r="J51" s="26"/>
      <c r="K51" s="22" t="s">
        <v>67</v>
      </c>
      <c r="L51" s="53"/>
      <c r="M51" s="53"/>
      <c r="N51" s="26"/>
      <c r="O51" s="26"/>
      <c r="Q51" s="22" t="s">
        <v>239</v>
      </c>
      <c r="R51" s="26"/>
      <c r="S51" s="22" t="s">
        <v>846</v>
      </c>
      <c r="T51" s="24" t="s">
        <v>68</v>
      </c>
      <c r="U51" s="22" t="s">
        <v>105</v>
      </c>
      <c r="V51" s="26"/>
      <c r="W51" s="26"/>
    </row>
    <row r="52">
      <c r="I52" s="22" t="s">
        <v>185</v>
      </c>
      <c r="J52" s="26"/>
      <c r="K52" s="22" t="s">
        <v>727</v>
      </c>
      <c r="L52" s="53"/>
      <c r="M52" s="53"/>
      <c r="N52" s="26"/>
      <c r="O52" s="26"/>
      <c r="Q52" s="22" t="s">
        <v>241</v>
      </c>
      <c r="R52" s="26"/>
      <c r="S52" s="22" t="s">
        <v>846</v>
      </c>
      <c r="T52" s="24" t="s">
        <v>68</v>
      </c>
      <c r="U52" s="22" t="s">
        <v>105</v>
      </c>
      <c r="V52" s="26"/>
      <c r="W52" s="26"/>
    </row>
    <row r="53">
      <c r="I53" s="22" t="s">
        <v>188</v>
      </c>
      <c r="J53" s="26"/>
      <c r="K53" s="22" t="s">
        <v>727</v>
      </c>
      <c r="L53" s="53"/>
      <c r="M53" s="53"/>
      <c r="N53" s="26"/>
      <c r="O53" s="26"/>
      <c r="Q53" s="22" t="s">
        <v>243</v>
      </c>
      <c r="R53" s="26"/>
      <c r="S53" s="22" t="s">
        <v>846</v>
      </c>
      <c r="T53" s="24" t="s">
        <v>68</v>
      </c>
      <c r="U53" s="22" t="s">
        <v>105</v>
      </c>
      <c r="V53" s="26"/>
      <c r="W53" s="26"/>
    </row>
    <row r="54">
      <c r="I54" s="22" t="s">
        <v>190</v>
      </c>
      <c r="J54" s="26"/>
      <c r="K54" s="22" t="s">
        <v>727</v>
      </c>
      <c r="L54" s="53"/>
      <c r="M54" s="53"/>
      <c r="N54" s="26"/>
      <c r="O54" s="26"/>
      <c r="Q54" s="22" t="s">
        <v>1100</v>
      </c>
      <c r="R54" s="26"/>
      <c r="S54" s="22" t="s">
        <v>1096</v>
      </c>
      <c r="T54" s="24" t="s">
        <v>68</v>
      </c>
      <c r="U54" s="22" t="s">
        <v>1097</v>
      </c>
      <c r="V54" s="26"/>
      <c r="W54" s="26"/>
    </row>
    <row r="55">
      <c r="I55" s="22" t="s">
        <v>193</v>
      </c>
      <c r="J55" s="26"/>
      <c r="K55" s="22" t="s">
        <v>67</v>
      </c>
      <c r="L55" s="53"/>
      <c r="M55" s="53"/>
      <c r="N55" s="26"/>
      <c r="O55" s="26"/>
      <c r="Q55" s="22" t="s">
        <v>1101</v>
      </c>
      <c r="R55" s="26"/>
      <c r="S55" s="22" t="s">
        <v>1096</v>
      </c>
      <c r="T55" s="24" t="s">
        <v>68</v>
      </c>
      <c r="U55" s="22" t="s">
        <v>1097</v>
      </c>
      <c r="V55" s="26"/>
      <c r="W55" s="26"/>
    </row>
    <row r="56">
      <c r="I56" s="22" t="s">
        <v>255</v>
      </c>
      <c r="J56" s="26"/>
      <c r="K56" s="22" t="s">
        <v>1092</v>
      </c>
      <c r="L56" s="53"/>
      <c r="M56" s="53"/>
      <c r="N56" s="26"/>
      <c r="O56" s="26"/>
      <c r="Q56" s="22" t="s">
        <v>552</v>
      </c>
      <c r="R56" s="26"/>
      <c r="S56" s="22" t="s">
        <v>1096</v>
      </c>
      <c r="T56" s="24" t="s">
        <v>68</v>
      </c>
      <c r="U56" s="22" t="s">
        <v>1097</v>
      </c>
      <c r="V56" s="26"/>
      <c r="W56" s="26"/>
    </row>
    <row r="57">
      <c r="I57" s="22" t="s">
        <v>259</v>
      </c>
      <c r="J57" s="26"/>
      <c r="K57" s="22" t="s">
        <v>727</v>
      </c>
      <c r="L57" s="53"/>
      <c r="M57" s="53"/>
      <c r="N57" s="26"/>
      <c r="O57" s="26"/>
      <c r="Q57" s="22" t="s">
        <v>553</v>
      </c>
      <c r="R57" s="26"/>
      <c r="S57" s="22" t="s">
        <v>1096</v>
      </c>
      <c r="T57" s="24" t="s">
        <v>68</v>
      </c>
      <c r="U57" s="22" t="s">
        <v>1097</v>
      </c>
      <c r="V57" s="26"/>
      <c r="W57" s="26"/>
    </row>
    <row r="58">
      <c r="I58" s="22" t="s">
        <v>263</v>
      </c>
      <c r="J58" s="26"/>
      <c r="K58" s="22" t="s">
        <v>67</v>
      </c>
      <c r="L58" s="53"/>
      <c r="M58" s="53"/>
      <c r="N58" s="26"/>
      <c r="O58" s="26"/>
      <c r="Q58" s="22" t="s">
        <v>1102</v>
      </c>
      <c r="R58" s="26"/>
      <c r="S58" s="22" t="s">
        <v>896</v>
      </c>
      <c r="T58" s="24" t="s">
        <v>68</v>
      </c>
      <c r="U58" s="22" t="s">
        <v>897</v>
      </c>
      <c r="V58" s="26"/>
      <c r="W58" s="26"/>
    </row>
    <row r="59">
      <c r="I59" s="22" t="s">
        <v>278</v>
      </c>
      <c r="J59" s="26"/>
      <c r="K59" s="22" t="s">
        <v>67</v>
      </c>
      <c r="L59" s="53"/>
      <c r="M59" s="53"/>
      <c r="N59" s="26"/>
      <c r="O59" s="26"/>
      <c r="Q59" s="22" t="s">
        <v>554</v>
      </c>
      <c r="R59" s="26"/>
      <c r="S59" s="22" t="s">
        <v>896</v>
      </c>
      <c r="T59" s="24" t="s">
        <v>68</v>
      </c>
      <c r="U59" s="22" t="s">
        <v>897</v>
      </c>
      <c r="V59" s="26"/>
      <c r="W59" s="26"/>
    </row>
    <row r="60">
      <c r="I60" s="22" t="s">
        <v>279</v>
      </c>
      <c r="J60" s="26"/>
      <c r="K60" s="22" t="s">
        <v>727</v>
      </c>
      <c r="L60" s="53"/>
      <c r="M60" s="53"/>
      <c r="N60" s="26"/>
      <c r="O60" s="26"/>
      <c r="Q60" s="43" t="s">
        <v>245</v>
      </c>
      <c r="R60" s="43"/>
      <c r="S60" s="43" t="s">
        <v>1103</v>
      </c>
      <c r="T60" s="44" t="s">
        <v>389</v>
      </c>
      <c r="U60" s="43" t="s">
        <v>1104</v>
      </c>
      <c r="V60" s="39"/>
      <c r="W60" s="26"/>
    </row>
    <row r="61">
      <c r="I61" s="22" t="s">
        <v>280</v>
      </c>
      <c r="J61" s="26"/>
      <c r="K61" s="22" t="s">
        <v>67</v>
      </c>
      <c r="L61" s="53"/>
      <c r="M61" s="53"/>
      <c r="N61" s="26"/>
      <c r="O61" s="26"/>
      <c r="Q61" s="43" t="s">
        <v>247</v>
      </c>
      <c r="R61" s="43"/>
      <c r="S61" s="43" t="s">
        <v>1103</v>
      </c>
      <c r="T61" s="44" t="s">
        <v>389</v>
      </c>
      <c r="U61" s="43" t="s">
        <v>1104</v>
      </c>
      <c r="V61" s="39"/>
      <c r="W61" s="26"/>
    </row>
    <row r="62">
      <c r="I62" s="22" t="s">
        <v>286</v>
      </c>
      <c r="J62" s="26"/>
      <c r="K62" s="22" t="s">
        <v>727</v>
      </c>
      <c r="L62" s="53"/>
      <c r="M62" s="53"/>
      <c r="N62" s="26"/>
      <c r="O62" s="26"/>
      <c r="Q62" s="43" t="s">
        <v>249</v>
      </c>
      <c r="R62" s="43"/>
      <c r="S62" s="43" t="s">
        <v>1103</v>
      </c>
      <c r="T62" s="44" t="s">
        <v>389</v>
      </c>
      <c r="U62" s="43" t="s">
        <v>1104</v>
      </c>
      <c r="V62" s="39"/>
      <c r="W62" s="26"/>
    </row>
    <row r="63">
      <c r="I63" s="22" t="s">
        <v>1105</v>
      </c>
      <c r="J63" s="26"/>
      <c r="K63" s="22" t="s">
        <v>1106</v>
      </c>
      <c r="L63" s="24" t="s">
        <v>1107</v>
      </c>
      <c r="M63" s="24">
        <v>5.32610571E8</v>
      </c>
      <c r="N63" s="26"/>
      <c r="O63" s="26"/>
      <c r="Q63" s="43" t="s">
        <v>251</v>
      </c>
      <c r="R63" s="43"/>
      <c r="S63" s="43" t="s">
        <v>1103</v>
      </c>
      <c r="T63" s="44" t="s">
        <v>389</v>
      </c>
      <c r="U63" s="43" t="s">
        <v>1104</v>
      </c>
      <c r="V63" s="39"/>
      <c r="W63" s="26"/>
    </row>
    <row r="64">
      <c r="I64" s="22" t="s">
        <v>576</v>
      </c>
      <c r="J64" s="26"/>
      <c r="K64" s="22" t="s">
        <v>1108</v>
      </c>
      <c r="L64" s="24" t="s">
        <v>1109</v>
      </c>
      <c r="M64" s="24" t="s">
        <v>1110</v>
      </c>
      <c r="N64" s="26"/>
      <c r="O64" s="26"/>
      <c r="Q64" s="22" t="s">
        <v>555</v>
      </c>
      <c r="R64" s="26"/>
      <c r="S64" s="22" t="s">
        <v>1068</v>
      </c>
      <c r="T64" s="24" t="s">
        <v>68</v>
      </c>
      <c r="U64" s="22" t="s">
        <v>1001</v>
      </c>
      <c r="V64" s="26"/>
      <c r="W64" s="26"/>
    </row>
    <row r="65">
      <c r="I65" s="22" t="s">
        <v>1029</v>
      </c>
      <c r="J65" s="26"/>
      <c r="K65" s="22" t="s">
        <v>1111</v>
      </c>
      <c r="L65" s="24" t="s">
        <v>1107</v>
      </c>
      <c r="M65" s="24" t="s">
        <v>1112</v>
      </c>
      <c r="N65" s="26"/>
      <c r="O65" s="26"/>
      <c r="Q65" s="22" t="s">
        <v>556</v>
      </c>
      <c r="R65" s="26"/>
      <c r="S65" s="22" t="s">
        <v>1068</v>
      </c>
      <c r="T65" s="24" t="s">
        <v>68</v>
      </c>
      <c r="U65" s="22" t="s">
        <v>1001</v>
      </c>
      <c r="V65" s="26"/>
      <c r="W65" s="26"/>
    </row>
    <row r="66">
      <c r="I66" s="22" t="s">
        <v>106</v>
      </c>
      <c r="J66" s="26"/>
      <c r="K66" s="22" t="s">
        <v>1113</v>
      </c>
      <c r="L66" s="24" t="s">
        <v>1114</v>
      </c>
      <c r="M66" s="24" t="s">
        <v>1115</v>
      </c>
      <c r="N66" s="26"/>
      <c r="O66" s="26"/>
      <c r="Q66" s="22" t="s">
        <v>557</v>
      </c>
      <c r="R66" s="26"/>
      <c r="S66" s="22" t="s">
        <v>1068</v>
      </c>
      <c r="T66" s="24" t="s">
        <v>68</v>
      </c>
      <c r="U66" s="22" t="s">
        <v>1001</v>
      </c>
      <c r="V66" s="26"/>
      <c r="W66" s="26"/>
    </row>
    <row r="67">
      <c r="I67" s="22" t="s">
        <v>675</v>
      </c>
      <c r="J67" s="26"/>
      <c r="K67" s="22" t="s">
        <v>1116</v>
      </c>
      <c r="L67" s="24" t="s">
        <v>284</v>
      </c>
      <c r="M67" s="24" t="s">
        <v>1117</v>
      </c>
      <c r="N67" s="26"/>
      <c r="O67" s="26"/>
      <c r="Q67" s="22" t="s">
        <v>598</v>
      </c>
      <c r="R67" s="26"/>
      <c r="S67" s="22" t="s">
        <v>1068</v>
      </c>
      <c r="T67" s="24" t="s">
        <v>68</v>
      </c>
      <c r="U67" s="22" t="s">
        <v>1001</v>
      </c>
      <c r="V67" s="26"/>
      <c r="W67" s="26"/>
    </row>
    <row r="68">
      <c r="I68" s="22" t="s">
        <v>470</v>
      </c>
      <c r="J68" s="26"/>
      <c r="K68" s="22" t="s">
        <v>1118</v>
      </c>
      <c r="L68" s="24" t="s">
        <v>1119</v>
      </c>
      <c r="M68" s="24">
        <v>7.4423209E8</v>
      </c>
      <c r="N68" s="26"/>
      <c r="O68" s="26"/>
      <c r="Q68" s="22" t="s">
        <v>604</v>
      </c>
      <c r="R68" s="26"/>
      <c r="S68" s="22" t="s">
        <v>1068</v>
      </c>
      <c r="T68" s="24" t="s">
        <v>68</v>
      </c>
      <c r="U68" s="22" t="s">
        <v>1001</v>
      </c>
      <c r="V68" s="26"/>
      <c r="W68" s="26"/>
    </row>
    <row r="69">
      <c r="I69" s="22" t="s">
        <v>473</v>
      </c>
      <c r="J69" s="26"/>
      <c r="K69" s="22" t="s">
        <v>1120</v>
      </c>
      <c r="L69" s="24" t="s">
        <v>1121</v>
      </c>
      <c r="M69" s="24">
        <v>7.447771E7</v>
      </c>
      <c r="N69" s="26"/>
      <c r="O69" s="26"/>
      <c r="Q69" s="22" t="s">
        <v>610</v>
      </c>
      <c r="R69" s="26"/>
      <c r="S69" s="22" t="s">
        <v>1068</v>
      </c>
      <c r="T69" s="24" t="s">
        <v>68</v>
      </c>
      <c r="U69" s="22" t="s">
        <v>1001</v>
      </c>
      <c r="V69" s="26"/>
      <c r="W69" s="26"/>
    </row>
    <row r="70">
      <c r="I70" s="22" t="s">
        <v>758</v>
      </c>
      <c r="J70" s="26"/>
      <c r="K70" s="22" t="s">
        <v>1122</v>
      </c>
      <c r="L70" s="24" t="s">
        <v>1123</v>
      </c>
      <c r="M70" s="24" t="s">
        <v>1124</v>
      </c>
      <c r="N70" s="26"/>
      <c r="O70" s="26"/>
      <c r="Q70" s="22" t="s">
        <v>614</v>
      </c>
      <c r="R70" s="26"/>
      <c r="S70" s="22" t="s">
        <v>1068</v>
      </c>
      <c r="T70" s="24" t="s">
        <v>68</v>
      </c>
      <c r="U70" s="22" t="s">
        <v>1001</v>
      </c>
      <c r="V70" s="26"/>
      <c r="W70" s="26"/>
    </row>
    <row r="71">
      <c r="I71" s="22" t="s">
        <v>1022</v>
      </c>
      <c r="J71" s="26"/>
      <c r="K71" s="22" t="s">
        <v>1023</v>
      </c>
      <c r="L71" s="24" t="s">
        <v>1125</v>
      </c>
      <c r="M71" s="24" t="s">
        <v>1126</v>
      </c>
      <c r="N71" s="26"/>
      <c r="O71" s="26"/>
      <c r="Q71" s="22" t="s">
        <v>618</v>
      </c>
      <c r="R71" s="26"/>
      <c r="S71" s="22" t="s">
        <v>1068</v>
      </c>
      <c r="T71" s="24" t="s">
        <v>68</v>
      </c>
      <c r="U71" s="22" t="s">
        <v>1001</v>
      </c>
      <c r="V71" s="26"/>
      <c r="W71" s="26"/>
    </row>
    <row r="72">
      <c r="I72" s="22" t="s">
        <v>118</v>
      </c>
      <c r="J72" s="26"/>
      <c r="K72" s="22" t="s">
        <v>1057</v>
      </c>
      <c r="L72" s="53"/>
      <c r="M72" s="53"/>
      <c r="N72" s="26"/>
      <c r="O72" s="26"/>
      <c r="Q72" s="22" t="s">
        <v>620</v>
      </c>
      <c r="R72" s="26"/>
      <c r="S72" s="22" t="s">
        <v>1068</v>
      </c>
      <c r="T72" s="24" t="s">
        <v>68</v>
      </c>
      <c r="U72" s="22" t="s">
        <v>1001</v>
      </c>
      <c r="V72" s="26"/>
      <c r="W72" s="26"/>
    </row>
    <row r="73">
      <c r="I73" s="22" t="s">
        <v>136</v>
      </c>
      <c r="J73" s="26"/>
      <c r="K73" s="22" t="s">
        <v>1127</v>
      </c>
      <c r="L73" s="53"/>
      <c r="M73" s="53"/>
      <c r="N73" s="26"/>
      <c r="O73" s="26"/>
      <c r="Q73" s="22" t="s">
        <v>626</v>
      </c>
      <c r="R73" s="26"/>
      <c r="S73" s="22" t="s">
        <v>1068</v>
      </c>
      <c r="T73" s="24" t="s">
        <v>68</v>
      </c>
      <c r="U73" s="22" t="s">
        <v>1001</v>
      </c>
      <c r="V73" s="26"/>
      <c r="W73" s="26"/>
    </row>
    <row r="74">
      <c r="I74" s="22" t="s">
        <v>1128</v>
      </c>
      <c r="J74" s="26"/>
      <c r="K74" s="22" t="s">
        <v>1129</v>
      </c>
      <c r="L74" s="53"/>
      <c r="M74" s="53"/>
      <c r="N74" s="26"/>
      <c r="O74" s="26"/>
      <c r="Q74" s="22" t="s">
        <v>903</v>
      </c>
      <c r="R74" s="26"/>
      <c r="S74" s="22" t="s">
        <v>1068</v>
      </c>
      <c r="T74" s="24" t="s">
        <v>68</v>
      </c>
      <c r="U74" s="22" t="s">
        <v>1001</v>
      </c>
      <c r="V74" s="26"/>
      <c r="W74" s="26"/>
    </row>
    <row r="75">
      <c r="I75" s="22" t="s">
        <v>163</v>
      </c>
      <c r="J75" s="26"/>
      <c r="K75" s="22" t="s">
        <v>1057</v>
      </c>
      <c r="L75" s="53"/>
      <c r="M75" s="53"/>
      <c r="N75" s="26"/>
      <c r="O75" s="26"/>
      <c r="Q75" s="22" t="s">
        <v>907</v>
      </c>
      <c r="R75" s="26"/>
      <c r="S75" s="22" t="s">
        <v>1068</v>
      </c>
      <c r="T75" s="24" t="s">
        <v>68</v>
      </c>
      <c r="U75" s="22" t="s">
        <v>1001</v>
      </c>
      <c r="V75" s="26"/>
      <c r="W75" s="26"/>
    </row>
    <row r="76">
      <c r="I76" s="22" t="s">
        <v>141</v>
      </c>
      <c r="J76" s="26"/>
      <c r="K76" s="22" t="s">
        <v>1027</v>
      </c>
      <c r="L76" s="53"/>
      <c r="M76" s="53"/>
      <c r="N76" s="26"/>
      <c r="O76" s="26"/>
      <c r="Q76" s="22" t="s">
        <v>781</v>
      </c>
      <c r="R76" s="26"/>
      <c r="S76" s="22" t="s">
        <v>1068</v>
      </c>
      <c r="T76" s="24" t="s">
        <v>68</v>
      </c>
      <c r="U76" s="22" t="s">
        <v>1001</v>
      </c>
      <c r="V76" s="26"/>
      <c r="W76" s="26"/>
    </row>
    <row r="77">
      <c r="I77" s="22" t="s">
        <v>145</v>
      </c>
      <c r="J77" s="26"/>
      <c r="K77" s="22" t="s">
        <v>109</v>
      </c>
      <c r="L77" s="53"/>
      <c r="M77" s="53"/>
      <c r="N77" s="26"/>
      <c r="O77" s="26"/>
      <c r="Q77" s="22" t="s">
        <v>911</v>
      </c>
      <c r="R77" s="26"/>
      <c r="S77" s="22" t="s">
        <v>1068</v>
      </c>
      <c r="T77" s="24" t="s">
        <v>68</v>
      </c>
      <c r="U77" s="22" t="s">
        <v>1001</v>
      </c>
      <c r="V77" s="26"/>
      <c r="W77" s="26"/>
    </row>
    <row r="78">
      <c r="I78" s="22" t="s">
        <v>150</v>
      </c>
      <c r="J78" s="26"/>
      <c r="K78" s="22" t="s">
        <v>109</v>
      </c>
      <c r="L78" s="53"/>
      <c r="M78" s="53"/>
      <c r="N78" s="26"/>
      <c r="O78" s="26"/>
      <c r="Q78" s="22" t="s">
        <v>1130</v>
      </c>
      <c r="R78" s="26"/>
      <c r="S78" s="22" t="s">
        <v>1068</v>
      </c>
      <c r="T78" s="24" t="s">
        <v>68</v>
      </c>
      <c r="U78" s="22" t="s">
        <v>1001</v>
      </c>
      <c r="V78" s="26"/>
      <c r="W78" s="26"/>
    </row>
    <row r="79">
      <c r="I79" s="22" t="s">
        <v>154</v>
      </c>
      <c r="J79" s="26"/>
      <c r="K79" s="22" t="s">
        <v>109</v>
      </c>
      <c r="L79" s="53"/>
      <c r="M79" s="53"/>
      <c r="N79" s="26"/>
      <c r="O79" s="26"/>
      <c r="Q79" s="22" t="s">
        <v>789</v>
      </c>
      <c r="R79" s="26"/>
      <c r="S79" s="22" t="s">
        <v>1068</v>
      </c>
      <c r="T79" s="24" t="s">
        <v>68</v>
      </c>
      <c r="U79" s="22" t="s">
        <v>1001</v>
      </c>
      <c r="V79" s="26"/>
      <c r="W79" s="26"/>
    </row>
    <row r="80">
      <c r="I80" s="22" t="s">
        <v>160</v>
      </c>
      <c r="J80" s="26"/>
      <c r="K80" s="22" t="s">
        <v>109</v>
      </c>
      <c r="L80" s="53"/>
      <c r="M80" s="53"/>
      <c r="N80" s="26"/>
      <c r="O80" s="26"/>
      <c r="Q80" s="22" t="s">
        <v>253</v>
      </c>
      <c r="R80" s="26"/>
      <c r="S80" s="22" t="s">
        <v>846</v>
      </c>
      <c r="T80" s="24" t="s">
        <v>68</v>
      </c>
      <c r="U80" s="22" t="s">
        <v>105</v>
      </c>
      <c r="V80" s="26"/>
      <c r="W80" s="26"/>
    </row>
    <row r="81">
      <c r="I81" s="22" t="s">
        <v>164</v>
      </c>
      <c r="J81" s="26"/>
      <c r="K81" s="22" t="s">
        <v>109</v>
      </c>
      <c r="L81" s="53"/>
      <c r="M81" s="53"/>
      <c r="N81" s="26"/>
      <c r="O81" s="26"/>
      <c r="Q81" s="22" t="s">
        <v>255</v>
      </c>
      <c r="R81" s="26"/>
      <c r="S81" s="22" t="s">
        <v>846</v>
      </c>
      <c r="T81" s="24" t="s">
        <v>68</v>
      </c>
      <c r="U81" s="22" t="s">
        <v>105</v>
      </c>
      <c r="V81" s="26"/>
      <c r="W81" s="26"/>
    </row>
    <row r="82">
      <c r="I82" s="22" t="s">
        <v>174</v>
      </c>
      <c r="J82" s="26"/>
      <c r="K82" s="22" t="s">
        <v>1027</v>
      </c>
      <c r="L82" s="53"/>
      <c r="M82" s="53"/>
      <c r="N82" s="26"/>
      <c r="O82" s="26"/>
      <c r="Q82" s="22" t="s">
        <v>257</v>
      </c>
      <c r="R82" s="26"/>
      <c r="S82" s="22" t="s">
        <v>846</v>
      </c>
      <c r="T82" s="24" t="s">
        <v>68</v>
      </c>
      <c r="U82" s="22" t="s">
        <v>105</v>
      </c>
      <c r="V82" s="26"/>
      <c r="W82" s="26"/>
    </row>
    <row r="83">
      <c r="I83" s="22" t="s">
        <v>504</v>
      </c>
      <c r="J83" s="26"/>
      <c r="K83" s="22" t="s">
        <v>125</v>
      </c>
      <c r="L83" s="53"/>
      <c r="M83" s="53"/>
      <c r="N83" s="26"/>
      <c r="O83" s="26"/>
      <c r="Q83" s="22" t="s">
        <v>259</v>
      </c>
      <c r="R83" s="26"/>
      <c r="S83" s="22" t="s">
        <v>846</v>
      </c>
      <c r="T83" s="24" t="s">
        <v>68</v>
      </c>
      <c r="U83" s="22" t="s">
        <v>105</v>
      </c>
      <c r="V83" s="26"/>
      <c r="W83" s="26"/>
    </row>
    <row r="84">
      <c r="I84" s="22" t="s">
        <v>509</v>
      </c>
      <c r="J84" s="26"/>
      <c r="K84" s="22" t="s">
        <v>1127</v>
      </c>
      <c r="L84" s="53"/>
      <c r="M84" s="53"/>
      <c r="N84" s="26"/>
      <c r="O84" s="26"/>
    </row>
    <row r="85">
      <c r="I85" s="22" t="s">
        <v>179</v>
      </c>
      <c r="J85" s="26"/>
      <c r="K85" s="22" t="s">
        <v>109</v>
      </c>
      <c r="L85" s="53"/>
      <c r="M85" s="53"/>
      <c r="N85" s="26"/>
      <c r="O85" s="26"/>
      <c r="U85" s="21" t="s">
        <v>65</v>
      </c>
      <c r="V85" s="27">
        <f t="shared" ref="V85:W85" si="1">SUM(V3:V83)</f>
        <v>0</v>
      </c>
      <c r="W85" s="27">
        <f t="shared" si="1"/>
        <v>0</v>
      </c>
    </row>
    <row r="86">
      <c r="I86" s="22" t="s">
        <v>184</v>
      </c>
      <c r="J86" s="26"/>
      <c r="K86" s="22" t="s">
        <v>1129</v>
      </c>
      <c r="L86" s="53"/>
      <c r="M86" s="53"/>
      <c r="N86" s="26"/>
      <c r="O86" s="26"/>
    </row>
    <row r="87">
      <c r="I87" s="22" t="s">
        <v>503</v>
      </c>
      <c r="J87" s="26"/>
      <c r="K87" s="22" t="s">
        <v>125</v>
      </c>
      <c r="L87" s="53"/>
      <c r="M87" s="53"/>
      <c r="N87" s="26"/>
      <c r="O87" s="26"/>
    </row>
    <row r="88">
      <c r="I88" s="22" t="s">
        <v>187</v>
      </c>
      <c r="J88" s="26"/>
      <c r="K88" s="22" t="s">
        <v>125</v>
      </c>
      <c r="L88" s="53"/>
      <c r="M88" s="53"/>
      <c r="N88" s="26"/>
      <c r="O88" s="26"/>
    </row>
    <row r="89">
      <c r="I89" s="22" t="s">
        <v>131</v>
      </c>
      <c r="J89" s="26"/>
      <c r="K89" s="22" t="s">
        <v>125</v>
      </c>
      <c r="L89" s="53"/>
      <c r="M89" s="53"/>
      <c r="N89" s="26"/>
      <c r="O89" s="26"/>
    </row>
    <row r="90">
      <c r="I90" s="22" t="s">
        <v>528</v>
      </c>
      <c r="J90" s="26"/>
      <c r="K90" s="22" t="s">
        <v>1057</v>
      </c>
      <c r="L90" s="53"/>
      <c r="M90" s="53"/>
      <c r="N90" s="26"/>
      <c r="O90" s="26"/>
    </row>
    <row r="91">
      <c r="I91" s="22" t="s">
        <v>1017</v>
      </c>
      <c r="J91" s="26"/>
      <c r="K91" s="22" t="s">
        <v>1131</v>
      </c>
      <c r="L91" s="24" t="s">
        <v>1132</v>
      </c>
      <c r="M91" s="24" t="s">
        <v>1038</v>
      </c>
      <c r="N91" s="26"/>
      <c r="O91" s="26"/>
    </row>
    <row r="92">
      <c r="I92" s="22" t="s">
        <v>1019</v>
      </c>
      <c r="J92" s="26"/>
      <c r="K92" s="22" t="s">
        <v>1131</v>
      </c>
      <c r="L92" s="24" t="s">
        <v>1132</v>
      </c>
      <c r="M92" s="24" t="s">
        <v>1038</v>
      </c>
      <c r="N92" s="26"/>
      <c r="O92" s="26"/>
    </row>
    <row r="93">
      <c r="I93" s="22" t="s">
        <v>165</v>
      </c>
      <c r="J93" s="26"/>
      <c r="K93" s="22" t="s">
        <v>1084</v>
      </c>
      <c r="L93" s="24" t="s">
        <v>284</v>
      </c>
      <c r="M93" s="24" t="s">
        <v>1133</v>
      </c>
      <c r="N93" s="26"/>
      <c r="O93" s="26"/>
    </row>
    <row r="94">
      <c r="I94" s="22" t="s">
        <v>292</v>
      </c>
      <c r="J94" s="26"/>
      <c r="K94" s="22" t="s">
        <v>1134</v>
      </c>
      <c r="L94" s="24" t="s">
        <v>1135</v>
      </c>
      <c r="M94" s="24" t="s">
        <v>1136</v>
      </c>
      <c r="N94" s="26"/>
      <c r="O94" s="26"/>
    </row>
    <row r="95">
      <c r="I95" s="22" t="s">
        <v>562</v>
      </c>
      <c r="J95" s="26"/>
      <c r="K95" s="22" t="s">
        <v>1137</v>
      </c>
      <c r="L95" s="24" t="s">
        <v>1138</v>
      </c>
      <c r="M95" s="24" t="s">
        <v>1139</v>
      </c>
      <c r="N95" s="26"/>
      <c r="O95" s="26"/>
    </row>
    <row r="96">
      <c r="I96" s="22" t="s">
        <v>411</v>
      </c>
      <c r="J96" s="26"/>
      <c r="K96" s="22" t="s">
        <v>1140</v>
      </c>
      <c r="L96" s="24" t="s">
        <v>284</v>
      </c>
      <c r="M96" s="24" t="s">
        <v>1141</v>
      </c>
      <c r="N96" s="26"/>
      <c r="O96" s="26"/>
    </row>
    <row r="97">
      <c r="I97" s="22" t="s">
        <v>811</v>
      </c>
      <c r="J97" s="26"/>
      <c r="K97" s="22" t="s">
        <v>1142</v>
      </c>
      <c r="L97" s="24" t="s">
        <v>1143</v>
      </c>
      <c r="M97" s="24" t="s">
        <v>1144</v>
      </c>
      <c r="N97" s="26"/>
      <c r="O97" s="26"/>
    </row>
    <row r="99">
      <c r="M99" s="21" t="s">
        <v>65</v>
      </c>
      <c r="N99" s="27">
        <f>SUM(N39:N97)</f>
        <v>0</v>
      </c>
      <c r="O99" s="27"/>
    </row>
  </sheetData>
  <mergeCells count="4">
    <mergeCell ref="A1:G1"/>
    <mergeCell ref="I1:O1"/>
    <mergeCell ref="Q1:W1"/>
    <mergeCell ref="I38:O38"/>
  </mergeCells>
  <conditionalFormatting sqref="A3:G26 L6:O10">
    <cfRule type="expression" dxfId="5" priority="1">
      <formula>ISEVEN(ROW())</formula>
    </cfRule>
  </conditionalFormatting>
  <conditionalFormatting sqref="I3:O34">
    <cfRule type="expression" dxfId="5" priority="2">
      <formula>ISEVEN(ROW())</formula>
    </cfRule>
  </conditionalFormatting>
  <conditionalFormatting sqref="I40:O97">
    <cfRule type="expression" dxfId="5" priority="3">
      <formula>ISEVEN(ROW())</formula>
    </cfRule>
  </conditionalFormatting>
  <conditionalFormatting sqref="Q3:W83">
    <cfRule type="expression" dxfId="5" priority="4">
      <formula>ISEVEN(ROW())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10.25"/>
    <col customWidth="1" min="3" max="3" width="45.75"/>
    <col customWidth="1" min="4" max="4" width="22.0"/>
    <col customWidth="1" min="5" max="5" width="27.25"/>
    <col customWidth="1" min="6" max="6" width="13.5"/>
    <col customWidth="1" min="7" max="7" width="27.25"/>
    <col customWidth="1" min="9" max="9" width="12.0"/>
    <col customWidth="1" min="10" max="10" width="10.25"/>
    <col customWidth="1" min="11" max="11" width="84.5"/>
    <col customWidth="1" min="12" max="12" width="21.0"/>
    <col customWidth="1" min="13" max="13" width="29.63"/>
    <col customWidth="1" min="14" max="14" width="13.5"/>
    <col customWidth="1" min="15" max="15" width="27.25"/>
    <col customWidth="1" min="19" max="19" width="48.13"/>
    <col customWidth="1" min="20" max="20" width="20.5"/>
    <col customWidth="1" min="21" max="21" width="21.13"/>
    <col customWidth="1" min="22" max="22" width="13.5"/>
    <col customWidth="1" min="23" max="23" width="27.25"/>
    <col customWidth="1" min="25" max="25" width="19.38"/>
    <col customWidth="1" min="26" max="26" width="9.0"/>
    <col customWidth="1" min="27" max="27" width="32.5"/>
    <col customWidth="1" min="28" max="28" width="20.5"/>
    <col customWidth="1" min="29" max="29" width="19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1145</v>
      </c>
      <c r="B2" s="19"/>
      <c r="C2" s="19"/>
      <c r="D2" s="19"/>
      <c r="E2" s="19"/>
      <c r="F2" s="19"/>
      <c r="G2" s="20"/>
      <c r="I2" s="18" t="s">
        <v>1145</v>
      </c>
      <c r="J2" s="19"/>
      <c r="K2" s="19"/>
      <c r="L2" s="19"/>
      <c r="M2" s="19"/>
      <c r="N2" s="19"/>
      <c r="O2" s="20"/>
      <c r="Q2" s="18" t="s">
        <v>1145</v>
      </c>
      <c r="R2" s="19"/>
      <c r="S2" s="19"/>
      <c r="T2" s="19"/>
      <c r="U2" s="19"/>
      <c r="V2" s="19"/>
      <c r="W2" s="20"/>
      <c r="Y2" s="18" t="s">
        <v>1145</v>
      </c>
      <c r="Z2" s="19"/>
      <c r="AA2" s="19"/>
      <c r="AB2" s="19"/>
      <c r="AC2" s="19"/>
      <c r="AD2" s="19"/>
      <c r="AE2" s="20"/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1146</v>
      </c>
      <c r="B4" s="23">
        <v>1.000019707E9</v>
      </c>
      <c r="C4" s="23" t="s">
        <v>1147</v>
      </c>
      <c r="D4" s="24" t="s">
        <v>427</v>
      </c>
      <c r="E4" s="23" t="s">
        <v>719</v>
      </c>
      <c r="F4" s="24">
        <v>0.608</v>
      </c>
      <c r="G4" s="24"/>
      <c r="I4" s="22" t="s">
        <v>1148</v>
      </c>
      <c r="J4" s="23">
        <v>1.000048795E9</v>
      </c>
      <c r="K4" s="23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1149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407</v>
      </c>
      <c r="Z4" s="26"/>
      <c r="AA4" s="22" t="s">
        <v>1150</v>
      </c>
      <c r="AB4" s="24" t="s">
        <v>653</v>
      </c>
      <c r="AC4" s="22" t="s">
        <v>1151</v>
      </c>
      <c r="AD4" s="26"/>
      <c r="AE4" s="26"/>
    </row>
    <row r="5">
      <c r="A5" s="22" t="s">
        <v>1152</v>
      </c>
      <c r="B5" s="23">
        <v>1.000019707E9</v>
      </c>
      <c r="C5" s="23" t="s">
        <v>1147</v>
      </c>
      <c r="D5" s="24" t="s">
        <v>427</v>
      </c>
      <c r="E5" s="23" t="s">
        <v>719</v>
      </c>
      <c r="F5" s="24">
        <v>0.608</v>
      </c>
      <c r="G5" s="24"/>
      <c r="I5" s="22" t="s">
        <v>1153</v>
      </c>
      <c r="J5" s="23">
        <v>1.000007424E9</v>
      </c>
      <c r="K5" s="23" t="s">
        <v>67</v>
      </c>
      <c r="L5" s="24" t="s">
        <v>68</v>
      </c>
      <c r="M5" s="23" t="s">
        <v>69</v>
      </c>
      <c r="N5" s="24">
        <v>8.4E-4</v>
      </c>
      <c r="O5" s="24"/>
      <c r="Q5" s="22" t="s">
        <v>1154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296</v>
      </c>
      <c r="Z5" s="26"/>
      <c r="AA5" s="22" t="s">
        <v>1155</v>
      </c>
      <c r="AB5" s="24" t="s">
        <v>1156</v>
      </c>
      <c r="AC5" s="22" t="s">
        <v>1157</v>
      </c>
      <c r="AD5" s="26"/>
      <c r="AE5" s="26"/>
    </row>
    <row r="6">
      <c r="A6" s="22" t="s">
        <v>291</v>
      </c>
      <c r="B6" s="23">
        <v>1.000030359E9</v>
      </c>
      <c r="C6" s="23" t="s">
        <v>97</v>
      </c>
      <c r="D6" s="24" t="s">
        <v>68</v>
      </c>
      <c r="E6" s="23" t="s">
        <v>98</v>
      </c>
      <c r="F6" s="24">
        <v>0.017</v>
      </c>
      <c r="G6" s="24"/>
      <c r="I6" s="22" t="s">
        <v>1158</v>
      </c>
      <c r="J6" s="23">
        <v>1.000007424E9</v>
      </c>
      <c r="K6" s="23" t="s">
        <v>67</v>
      </c>
      <c r="L6" s="24" t="s">
        <v>68</v>
      </c>
      <c r="M6" s="23" t="s">
        <v>69</v>
      </c>
      <c r="N6" s="24">
        <v>8.4E-4</v>
      </c>
      <c r="O6" s="24"/>
      <c r="Q6" s="22" t="s">
        <v>1159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261</v>
      </c>
      <c r="Z6" s="26"/>
      <c r="AA6" s="22" t="s">
        <v>1007</v>
      </c>
      <c r="AB6" s="24" t="s">
        <v>68</v>
      </c>
      <c r="AC6" s="22" t="s">
        <v>105</v>
      </c>
      <c r="AD6" s="26"/>
      <c r="AE6" s="26"/>
    </row>
    <row r="7">
      <c r="A7" s="22" t="s">
        <v>295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2" t="s">
        <v>1160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1161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263</v>
      </c>
      <c r="Z7" s="26"/>
      <c r="AA7" s="22" t="s">
        <v>1007</v>
      </c>
      <c r="AB7" s="24" t="s">
        <v>68</v>
      </c>
      <c r="AC7" s="22" t="s">
        <v>105</v>
      </c>
      <c r="AD7" s="26"/>
      <c r="AE7" s="26"/>
    </row>
    <row r="8">
      <c r="A8" s="22" t="s">
        <v>300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2" t="s">
        <v>1162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1163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265</v>
      </c>
      <c r="Z8" s="26"/>
      <c r="AA8" s="22" t="s">
        <v>1007</v>
      </c>
      <c r="AB8" s="24" t="s">
        <v>68</v>
      </c>
      <c r="AC8" s="22" t="s">
        <v>105</v>
      </c>
      <c r="AD8" s="26"/>
      <c r="AE8" s="26"/>
    </row>
    <row r="9">
      <c r="A9" s="22" t="s">
        <v>302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2" t="s">
        <v>1164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1165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267</v>
      </c>
      <c r="Z9" s="26"/>
      <c r="AA9" s="22" t="s">
        <v>1007</v>
      </c>
      <c r="AB9" s="24" t="s">
        <v>68</v>
      </c>
      <c r="AC9" s="22" t="s">
        <v>105</v>
      </c>
      <c r="AD9" s="26"/>
      <c r="AE9" s="26"/>
    </row>
    <row r="10">
      <c r="A10" s="22" t="s">
        <v>307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2" t="s">
        <v>1166</v>
      </c>
      <c r="J10" s="23">
        <v>1.000022056E9</v>
      </c>
      <c r="K10" s="23" t="s">
        <v>696</v>
      </c>
      <c r="L10" s="24" t="s">
        <v>389</v>
      </c>
      <c r="M10" s="23" t="s">
        <v>697</v>
      </c>
      <c r="N10" s="24">
        <v>0.001</v>
      </c>
      <c r="O10" s="24"/>
      <c r="Q10" s="22" t="s">
        <v>1167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271</v>
      </c>
      <c r="Z10" s="26"/>
      <c r="AA10" s="22" t="s">
        <v>1007</v>
      </c>
      <c r="AB10" s="24" t="s">
        <v>68</v>
      </c>
      <c r="AC10" s="22" t="s">
        <v>105</v>
      </c>
      <c r="AD10" s="26"/>
      <c r="AE10" s="26"/>
    </row>
    <row r="11">
      <c r="A11" s="22" t="s">
        <v>308</v>
      </c>
      <c r="B11" s="23">
        <v>1.000030359E9</v>
      </c>
      <c r="C11" s="23" t="s">
        <v>97</v>
      </c>
      <c r="D11" s="24" t="s">
        <v>68</v>
      </c>
      <c r="E11" s="23" t="s">
        <v>98</v>
      </c>
      <c r="F11" s="24">
        <v>0.017</v>
      </c>
      <c r="G11" s="24"/>
      <c r="I11" s="22" t="s">
        <v>1168</v>
      </c>
      <c r="J11" s="23">
        <v>1.000020886E9</v>
      </c>
      <c r="K11" s="23" t="s">
        <v>638</v>
      </c>
      <c r="L11" s="54" t="s">
        <v>389</v>
      </c>
      <c r="M11" s="55" t="s">
        <v>639</v>
      </c>
      <c r="N11" s="24">
        <v>0.0172</v>
      </c>
      <c r="O11" s="24"/>
      <c r="Q11" s="22" t="s">
        <v>1169</v>
      </c>
      <c r="R11" s="26"/>
      <c r="S11" s="22" t="s">
        <v>493</v>
      </c>
      <c r="T11" s="24" t="s">
        <v>68</v>
      </c>
      <c r="U11" s="22" t="s">
        <v>105</v>
      </c>
      <c r="V11" s="26"/>
      <c r="W11" s="26"/>
      <c r="Y11" s="22" t="s">
        <v>272</v>
      </c>
      <c r="Z11" s="26"/>
      <c r="AA11" s="22" t="s">
        <v>1007</v>
      </c>
      <c r="AB11" s="24" t="s">
        <v>68</v>
      </c>
      <c r="AC11" s="22" t="s">
        <v>105</v>
      </c>
      <c r="AD11" s="26"/>
      <c r="AE11" s="26"/>
    </row>
    <row r="12">
      <c r="A12" s="22" t="s">
        <v>309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2" t="s">
        <v>1170</v>
      </c>
      <c r="J12" s="23">
        <v>1.000022053E9</v>
      </c>
      <c r="K12" s="23" t="s">
        <v>1171</v>
      </c>
      <c r="L12" s="24" t="s">
        <v>642</v>
      </c>
      <c r="M12" s="23" t="s">
        <v>1172</v>
      </c>
      <c r="N12" s="24">
        <v>0.0013</v>
      </c>
      <c r="O12" s="24"/>
      <c r="Q12" s="22" t="s">
        <v>1173</v>
      </c>
      <c r="R12" s="26"/>
      <c r="S12" s="39" t="s">
        <v>1174</v>
      </c>
      <c r="T12" s="40" t="s">
        <v>269</v>
      </c>
      <c r="U12" s="39" t="s">
        <v>346</v>
      </c>
      <c r="V12" s="26"/>
      <c r="W12" s="26"/>
      <c r="Y12" s="22" t="s">
        <v>273</v>
      </c>
      <c r="Z12" s="26"/>
      <c r="AA12" s="22" t="s">
        <v>1007</v>
      </c>
      <c r="AB12" s="24" t="s">
        <v>68</v>
      </c>
      <c r="AC12" s="22" t="s">
        <v>105</v>
      </c>
      <c r="AD12" s="26"/>
      <c r="AE12" s="26"/>
    </row>
    <row r="13">
      <c r="A13" s="22" t="s">
        <v>312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2" t="s">
        <v>1175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1176</v>
      </c>
      <c r="R13" s="26"/>
      <c r="S13" s="22" t="s">
        <v>1174</v>
      </c>
      <c r="T13" s="24" t="s">
        <v>269</v>
      </c>
      <c r="U13" s="22" t="s">
        <v>346</v>
      </c>
      <c r="V13" s="26"/>
      <c r="W13" s="26"/>
      <c r="Y13" s="22" t="s">
        <v>274</v>
      </c>
      <c r="Z13" s="26"/>
      <c r="AA13" s="22" t="s">
        <v>1007</v>
      </c>
      <c r="AB13" s="24" t="s">
        <v>68</v>
      </c>
      <c r="AC13" s="22" t="s">
        <v>105</v>
      </c>
      <c r="AD13" s="26"/>
      <c r="AE13" s="26"/>
    </row>
    <row r="14">
      <c r="A14" s="22" t="s">
        <v>314</v>
      </c>
      <c r="B14" s="23">
        <v>1.000019516E9</v>
      </c>
      <c r="C14" s="23" t="s">
        <v>670</v>
      </c>
      <c r="D14" s="24" t="s">
        <v>671</v>
      </c>
      <c r="E14" s="23" t="s">
        <v>672</v>
      </c>
      <c r="F14" s="24">
        <v>1.4969</v>
      </c>
      <c r="G14" s="24"/>
      <c r="I14" s="22" t="s">
        <v>1177</v>
      </c>
      <c r="J14" s="23">
        <v>1.000022053E9</v>
      </c>
      <c r="K14" s="23" t="s">
        <v>1171</v>
      </c>
      <c r="L14" s="24" t="s">
        <v>642</v>
      </c>
      <c r="M14" s="23" t="s">
        <v>1172</v>
      </c>
      <c r="N14" s="24">
        <v>0.0013</v>
      </c>
      <c r="O14" s="24"/>
      <c r="Q14" s="22" t="s">
        <v>1178</v>
      </c>
      <c r="R14" s="26"/>
      <c r="S14" s="22" t="s">
        <v>1179</v>
      </c>
      <c r="T14" s="24" t="s">
        <v>389</v>
      </c>
      <c r="U14" s="22" t="s">
        <v>1104</v>
      </c>
      <c r="V14" s="26"/>
      <c r="W14" s="26"/>
      <c r="Y14" s="22" t="s">
        <v>278</v>
      </c>
      <c r="Z14" s="26"/>
      <c r="AA14" s="22" t="s">
        <v>1180</v>
      </c>
      <c r="AB14" s="24" t="s">
        <v>269</v>
      </c>
      <c r="AC14" s="22" t="s">
        <v>346</v>
      </c>
      <c r="AD14" s="26"/>
      <c r="AE14" s="26"/>
    </row>
    <row r="15">
      <c r="A15" s="22" t="s">
        <v>316</v>
      </c>
      <c r="B15" s="23">
        <v>1.000020886E9</v>
      </c>
      <c r="C15" s="23" t="s">
        <v>725</v>
      </c>
      <c r="D15" s="24" t="s">
        <v>657</v>
      </c>
      <c r="E15" s="23" t="s">
        <v>726</v>
      </c>
      <c r="F15" s="24">
        <v>0.109</v>
      </c>
      <c r="G15" s="24"/>
      <c r="I15" s="22" t="s">
        <v>1181</v>
      </c>
      <c r="J15" s="23">
        <v>1.000020886E9</v>
      </c>
      <c r="K15" s="23" t="s">
        <v>638</v>
      </c>
      <c r="L15" s="24" t="s">
        <v>389</v>
      </c>
      <c r="M15" s="23" t="s">
        <v>639</v>
      </c>
      <c r="N15" s="24">
        <v>0.0172</v>
      </c>
      <c r="O15" s="24"/>
      <c r="Q15" s="22" t="s">
        <v>1182</v>
      </c>
      <c r="R15" s="26"/>
      <c r="S15" s="22" t="s">
        <v>1179</v>
      </c>
      <c r="T15" s="24" t="s">
        <v>389</v>
      </c>
      <c r="U15" s="22" t="s">
        <v>1104</v>
      </c>
      <c r="V15" s="26"/>
      <c r="W15" s="26"/>
      <c r="Y15" s="22" t="s">
        <v>279</v>
      </c>
      <c r="Z15" s="26"/>
      <c r="AA15" s="22" t="s">
        <v>1180</v>
      </c>
      <c r="AB15" s="24" t="s">
        <v>269</v>
      </c>
      <c r="AC15" s="22" t="s">
        <v>346</v>
      </c>
      <c r="AD15" s="26"/>
      <c r="AE15" s="26"/>
    </row>
    <row r="16">
      <c r="A16" s="22" t="s">
        <v>318</v>
      </c>
      <c r="B16" s="23">
        <v>1.000019701E9</v>
      </c>
      <c r="C16" s="23" t="s">
        <v>275</v>
      </c>
      <c r="D16" s="24" t="s">
        <v>276</v>
      </c>
      <c r="E16" s="23" t="s">
        <v>277</v>
      </c>
      <c r="F16" s="24">
        <v>0.0338</v>
      </c>
      <c r="G16" s="24"/>
      <c r="I16" s="22" t="s">
        <v>210</v>
      </c>
      <c r="J16" s="23">
        <v>1.000020886E9</v>
      </c>
      <c r="K16" s="23" t="s">
        <v>638</v>
      </c>
      <c r="L16" s="24" t="s">
        <v>389</v>
      </c>
      <c r="M16" s="23" t="s">
        <v>639</v>
      </c>
      <c r="N16" s="24">
        <v>0.0172</v>
      </c>
      <c r="O16" s="24"/>
      <c r="Q16" s="22" t="s">
        <v>1183</v>
      </c>
      <c r="R16" s="26"/>
      <c r="S16" s="22" t="s">
        <v>1179</v>
      </c>
      <c r="T16" s="24" t="s">
        <v>389</v>
      </c>
      <c r="U16" s="22" t="s">
        <v>1104</v>
      </c>
      <c r="V16" s="26"/>
      <c r="W16" s="26"/>
      <c r="Y16" s="22" t="s">
        <v>811</v>
      </c>
      <c r="Z16" s="26"/>
      <c r="AA16" s="22" t="s">
        <v>1184</v>
      </c>
      <c r="AB16" s="24" t="s">
        <v>1185</v>
      </c>
      <c r="AC16" s="22" t="s">
        <v>1186</v>
      </c>
      <c r="AD16" s="26"/>
      <c r="AE16" s="26"/>
    </row>
    <row r="17">
      <c r="A17" s="22" t="s">
        <v>320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2" t="s">
        <v>235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1187</v>
      </c>
      <c r="R17" s="26"/>
      <c r="S17" s="22" t="s">
        <v>1179</v>
      </c>
      <c r="T17" s="24" t="s">
        <v>389</v>
      </c>
      <c r="U17" s="22" t="s">
        <v>1104</v>
      </c>
      <c r="V17" s="26"/>
      <c r="W17" s="26"/>
      <c r="Y17" s="22" t="s">
        <v>406</v>
      </c>
      <c r="Z17" s="39"/>
      <c r="AA17" s="39" t="s">
        <v>1184</v>
      </c>
      <c r="AB17" s="24" t="s">
        <v>1185</v>
      </c>
      <c r="AC17" s="43" t="s">
        <v>1186</v>
      </c>
      <c r="AD17" s="26"/>
      <c r="AE17" s="26"/>
    </row>
    <row r="18">
      <c r="A18" s="22" t="s">
        <v>322</v>
      </c>
      <c r="B18" s="23">
        <v>1.000022053E9</v>
      </c>
      <c r="C18" s="23" t="s">
        <v>1188</v>
      </c>
      <c r="D18" s="24" t="s">
        <v>389</v>
      </c>
      <c r="E18" s="23" t="s">
        <v>1189</v>
      </c>
      <c r="F18" s="24">
        <v>0.0188</v>
      </c>
      <c r="G18" s="24"/>
      <c r="I18" s="22" t="s">
        <v>295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1190</v>
      </c>
      <c r="R18" s="26"/>
      <c r="S18" s="22" t="s">
        <v>1191</v>
      </c>
      <c r="T18" s="24" t="s">
        <v>427</v>
      </c>
      <c r="U18" s="22" t="s">
        <v>1051</v>
      </c>
      <c r="V18" s="26"/>
      <c r="W18" s="26"/>
      <c r="Y18" s="22" t="s">
        <v>1060</v>
      </c>
      <c r="Z18" s="26"/>
      <c r="AA18" s="22" t="s">
        <v>1192</v>
      </c>
      <c r="AB18" s="24" t="s">
        <v>564</v>
      </c>
      <c r="AC18" s="22" t="s">
        <v>1193</v>
      </c>
      <c r="AD18" s="26"/>
      <c r="AE18" s="26"/>
    </row>
    <row r="19">
      <c r="A19" s="22" t="s">
        <v>324</v>
      </c>
      <c r="B19" s="23">
        <v>1.000022053E9</v>
      </c>
      <c r="C19" s="23" t="s">
        <v>1188</v>
      </c>
      <c r="D19" s="24" t="s">
        <v>389</v>
      </c>
      <c r="E19" s="23" t="s">
        <v>1189</v>
      </c>
      <c r="F19" s="24">
        <v>0.0188</v>
      </c>
      <c r="G19" s="24"/>
      <c r="I19" s="22" t="s">
        <v>312</v>
      </c>
      <c r="J19" s="23">
        <v>1.00002214E9</v>
      </c>
      <c r="K19" s="23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1194</v>
      </c>
      <c r="R19" s="26"/>
      <c r="S19" s="22" t="s">
        <v>104</v>
      </c>
      <c r="T19" s="24" t="s">
        <v>68</v>
      </c>
      <c r="U19" s="22" t="s">
        <v>105</v>
      </c>
      <c r="V19" s="26"/>
      <c r="W19" s="26"/>
      <c r="Y19" s="22" t="s">
        <v>280</v>
      </c>
      <c r="Z19" s="26"/>
      <c r="AA19" s="22" t="s">
        <v>1007</v>
      </c>
      <c r="AB19" s="24" t="s">
        <v>68</v>
      </c>
      <c r="AC19" s="22" t="s">
        <v>105</v>
      </c>
      <c r="AD19" s="26"/>
      <c r="AE19" s="26"/>
    </row>
    <row r="20">
      <c r="A20" s="22" t="s">
        <v>330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2" t="s">
        <v>675</v>
      </c>
      <c r="J20" s="23">
        <v>1.000042905E9</v>
      </c>
      <c r="K20" s="23" t="s">
        <v>1195</v>
      </c>
      <c r="L20" s="24" t="s">
        <v>876</v>
      </c>
      <c r="M20" s="23" t="s">
        <v>1196</v>
      </c>
      <c r="N20" s="24">
        <v>0.054</v>
      </c>
      <c r="O20" s="24"/>
      <c r="Q20" s="22" t="s">
        <v>1197</v>
      </c>
      <c r="R20" s="26"/>
      <c r="S20" s="22" t="s">
        <v>1191</v>
      </c>
      <c r="T20" s="24" t="s">
        <v>427</v>
      </c>
      <c r="U20" s="22" t="s">
        <v>1051</v>
      </c>
      <c r="V20" s="26"/>
      <c r="W20" s="26"/>
      <c r="Y20" s="22" t="s">
        <v>281</v>
      </c>
      <c r="Z20" s="26"/>
      <c r="AA20" s="22" t="s">
        <v>1007</v>
      </c>
      <c r="AB20" s="24" t="s">
        <v>68</v>
      </c>
      <c r="AC20" s="22" t="s">
        <v>105</v>
      </c>
      <c r="AD20" s="26"/>
      <c r="AE20" s="26"/>
    </row>
    <row r="21">
      <c r="A21" s="22" t="s">
        <v>332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2" t="s">
        <v>1198</v>
      </c>
      <c r="J21" s="23">
        <v>5.00232002E8</v>
      </c>
      <c r="K21" s="23" t="s">
        <v>1199</v>
      </c>
      <c r="L21" s="24" t="s">
        <v>101</v>
      </c>
      <c r="M21" s="23" t="s">
        <v>1200</v>
      </c>
      <c r="N21" s="24">
        <v>0.0126</v>
      </c>
      <c r="O21" s="24"/>
      <c r="Q21" s="22" t="s">
        <v>1201</v>
      </c>
      <c r="R21" s="26"/>
      <c r="S21" s="22" t="s">
        <v>104</v>
      </c>
      <c r="T21" s="24" t="s">
        <v>68</v>
      </c>
      <c r="U21" s="22" t="s">
        <v>105</v>
      </c>
      <c r="V21" s="26"/>
      <c r="W21" s="26"/>
      <c r="Y21" s="22" t="s">
        <v>282</v>
      </c>
      <c r="Z21" s="26"/>
      <c r="AA21" s="22" t="s">
        <v>1007</v>
      </c>
      <c r="AB21" s="24" t="s">
        <v>68</v>
      </c>
      <c r="AC21" s="22" t="s">
        <v>105</v>
      </c>
      <c r="AD21" s="26"/>
      <c r="AE21" s="26"/>
    </row>
    <row r="22">
      <c r="A22" s="22" t="s">
        <v>334</v>
      </c>
      <c r="B22" s="23">
        <v>1.000020886E9</v>
      </c>
      <c r="C22" s="23" t="s">
        <v>725</v>
      </c>
      <c r="D22" s="24" t="s">
        <v>657</v>
      </c>
      <c r="E22" s="23" t="s">
        <v>726</v>
      </c>
      <c r="F22" s="24">
        <v>0.109</v>
      </c>
      <c r="G22" s="24"/>
      <c r="I22" s="22" t="s">
        <v>682</v>
      </c>
      <c r="J22" s="23">
        <v>1.000042905E9</v>
      </c>
      <c r="K22" s="23" t="s">
        <v>1195</v>
      </c>
      <c r="L22" s="24" t="s">
        <v>876</v>
      </c>
      <c r="M22" s="23" t="s">
        <v>1196</v>
      </c>
      <c r="N22" s="24">
        <v>0.054</v>
      </c>
      <c r="O22" s="24"/>
      <c r="Q22" s="22" t="s">
        <v>1202</v>
      </c>
      <c r="R22" s="26"/>
      <c r="S22" s="22" t="s">
        <v>310</v>
      </c>
      <c r="T22" s="24" t="s">
        <v>68</v>
      </c>
      <c r="U22" s="22" t="s">
        <v>311</v>
      </c>
      <c r="V22" s="26"/>
      <c r="W22" s="26"/>
      <c r="Y22" s="22" t="s">
        <v>286</v>
      </c>
      <c r="Z22" s="26"/>
      <c r="AA22" s="22" t="s">
        <v>1007</v>
      </c>
      <c r="AB22" s="24" t="s">
        <v>68</v>
      </c>
      <c r="AC22" s="22" t="s">
        <v>105</v>
      </c>
      <c r="AD22" s="26"/>
      <c r="AE22" s="26"/>
    </row>
    <row r="23">
      <c r="A23" s="22" t="s">
        <v>338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2" t="s">
        <v>1203</v>
      </c>
      <c r="J23" s="23">
        <v>1.000034295E9</v>
      </c>
      <c r="K23" s="23" t="s">
        <v>1204</v>
      </c>
      <c r="L23" s="24" t="s">
        <v>623</v>
      </c>
      <c r="M23" s="23" t="s">
        <v>1205</v>
      </c>
      <c r="N23" s="24">
        <v>0.13979</v>
      </c>
      <c r="O23" s="24"/>
      <c r="Q23" s="22" t="s">
        <v>1206</v>
      </c>
      <c r="R23" s="26"/>
      <c r="S23" s="22" t="s">
        <v>1207</v>
      </c>
      <c r="T23" s="24" t="s">
        <v>91</v>
      </c>
      <c r="U23" s="23">
        <v>7.42792651E8</v>
      </c>
      <c r="V23" s="26"/>
      <c r="W23" s="26"/>
      <c r="Y23" s="22" t="s">
        <v>291</v>
      </c>
      <c r="Z23" s="26"/>
      <c r="AA23" s="22" t="s">
        <v>1007</v>
      </c>
      <c r="AB23" s="24" t="s">
        <v>68</v>
      </c>
      <c r="AC23" s="22" t="s">
        <v>105</v>
      </c>
      <c r="AD23" s="26"/>
      <c r="AE23" s="26"/>
    </row>
    <row r="24">
      <c r="A24" s="22" t="s">
        <v>340</v>
      </c>
      <c r="B24" s="23">
        <v>1.000030359E9</v>
      </c>
      <c r="C24" s="23" t="s">
        <v>97</v>
      </c>
      <c r="D24" s="24" t="s">
        <v>68</v>
      </c>
      <c r="E24" s="23" t="s">
        <v>98</v>
      </c>
      <c r="F24" s="24">
        <v>0.017</v>
      </c>
      <c r="G24" s="24"/>
      <c r="I24" s="22" t="s">
        <v>1208</v>
      </c>
      <c r="J24" s="23">
        <v>1.000034308E9</v>
      </c>
      <c r="K24" s="23" t="s">
        <v>1209</v>
      </c>
      <c r="L24" s="24" t="s">
        <v>623</v>
      </c>
      <c r="M24" s="23" t="s">
        <v>1210</v>
      </c>
      <c r="N24" s="24">
        <v>0.132</v>
      </c>
      <c r="O24" s="24"/>
      <c r="Q24" s="22" t="s">
        <v>1211</v>
      </c>
      <c r="R24" s="26"/>
      <c r="S24" s="22" t="s">
        <v>1212</v>
      </c>
      <c r="T24" s="24" t="s">
        <v>422</v>
      </c>
      <c r="U24" s="22" t="s">
        <v>1213</v>
      </c>
      <c r="V24" s="26"/>
      <c r="W24" s="26"/>
      <c r="Y24" s="22" t="s">
        <v>295</v>
      </c>
      <c r="Z24" s="26"/>
      <c r="AA24" s="22" t="s">
        <v>1007</v>
      </c>
      <c r="AB24" s="24" t="s">
        <v>68</v>
      </c>
      <c r="AC24" s="22" t="s">
        <v>105</v>
      </c>
      <c r="AD24" s="26"/>
      <c r="AE24" s="26"/>
    </row>
    <row r="25">
      <c r="A25" s="22" t="s">
        <v>342</v>
      </c>
      <c r="B25" s="23">
        <v>1.000030359E9</v>
      </c>
      <c r="C25" s="23" t="s">
        <v>97</v>
      </c>
      <c r="D25" s="24" t="s">
        <v>68</v>
      </c>
      <c r="E25" s="23" t="s">
        <v>98</v>
      </c>
      <c r="F25" s="24">
        <v>0.017</v>
      </c>
      <c r="G25" s="24"/>
      <c r="I25" s="22" t="s">
        <v>959</v>
      </c>
      <c r="J25" s="23">
        <v>1.000012862E9</v>
      </c>
      <c r="K25" s="23" t="s">
        <v>125</v>
      </c>
      <c r="L25" s="56" t="s">
        <v>110</v>
      </c>
      <c r="M25" s="57" t="s">
        <v>126</v>
      </c>
      <c r="N25" s="56">
        <v>3.0E-4</v>
      </c>
      <c r="O25" s="56"/>
      <c r="Q25" s="22" t="s">
        <v>1214</v>
      </c>
      <c r="R25" s="26"/>
      <c r="S25" s="22" t="s">
        <v>1212</v>
      </c>
      <c r="T25" s="24" t="s">
        <v>422</v>
      </c>
      <c r="U25" s="22" t="s">
        <v>1213</v>
      </c>
      <c r="V25" s="26"/>
      <c r="W25" s="26"/>
      <c r="Y25" s="22" t="s">
        <v>300</v>
      </c>
      <c r="Z25" s="26"/>
      <c r="AA25" s="22" t="s">
        <v>1007</v>
      </c>
      <c r="AB25" s="24" t="s">
        <v>68</v>
      </c>
      <c r="AC25" s="22" t="s">
        <v>105</v>
      </c>
      <c r="AD25" s="26"/>
      <c r="AE25" s="26"/>
    </row>
    <row r="26">
      <c r="A26" s="22" t="s">
        <v>344</v>
      </c>
      <c r="B26" s="23">
        <v>1.000030359E9</v>
      </c>
      <c r="C26" s="23" t="s">
        <v>97</v>
      </c>
      <c r="D26" s="24" t="s">
        <v>68</v>
      </c>
      <c r="E26" s="23" t="s">
        <v>98</v>
      </c>
      <c r="F26" s="24">
        <v>0.017</v>
      </c>
      <c r="G26" s="24"/>
      <c r="I26" s="22" t="s">
        <v>962</v>
      </c>
      <c r="J26" s="23">
        <v>1.000012897E9</v>
      </c>
      <c r="K26" s="23" t="s">
        <v>1057</v>
      </c>
      <c r="L26" s="58" t="s">
        <v>110</v>
      </c>
      <c r="M26" s="59" t="s">
        <v>181</v>
      </c>
      <c r="N26" s="56">
        <v>4.1E-4</v>
      </c>
      <c r="O26" s="56"/>
      <c r="Q26" s="22" t="s">
        <v>1215</v>
      </c>
      <c r="R26" s="26"/>
      <c r="S26" s="22" t="s">
        <v>1212</v>
      </c>
      <c r="T26" s="24" t="s">
        <v>422</v>
      </c>
      <c r="U26" s="22" t="s">
        <v>1213</v>
      </c>
      <c r="V26" s="26"/>
      <c r="W26" s="26"/>
      <c r="Y26" s="22" t="s">
        <v>302</v>
      </c>
      <c r="Z26" s="26"/>
      <c r="AA26" s="22" t="s">
        <v>1007</v>
      </c>
      <c r="AB26" s="24" t="s">
        <v>68</v>
      </c>
      <c r="AC26" s="22" t="s">
        <v>105</v>
      </c>
      <c r="AD26" s="26"/>
      <c r="AE26" s="26"/>
    </row>
    <row r="27">
      <c r="A27" s="22" t="s">
        <v>347</v>
      </c>
      <c r="B27" s="23">
        <v>1.000022056E9</v>
      </c>
      <c r="C27" s="23" t="s">
        <v>853</v>
      </c>
      <c r="D27" s="24" t="s">
        <v>68</v>
      </c>
      <c r="E27" s="23" t="s">
        <v>854</v>
      </c>
      <c r="F27" s="24">
        <v>0.05</v>
      </c>
      <c r="G27" s="24"/>
      <c r="I27" s="22" t="s">
        <v>1216</v>
      </c>
      <c r="J27" s="23">
        <v>1.000012862E9</v>
      </c>
      <c r="K27" s="23" t="s">
        <v>125</v>
      </c>
      <c r="L27" s="56" t="s">
        <v>110</v>
      </c>
      <c r="M27" s="57" t="s">
        <v>126</v>
      </c>
      <c r="N27" s="56">
        <v>3.0E-4</v>
      </c>
      <c r="O27" s="56"/>
      <c r="Q27" s="22" t="s">
        <v>1217</v>
      </c>
      <c r="R27" s="26"/>
      <c r="S27" s="22" t="s">
        <v>1212</v>
      </c>
      <c r="T27" s="24" t="s">
        <v>422</v>
      </c>
      <c r="U27" s="22" t="s">
        <v>1213</v>
      </c>
      <c r="V27" s="26"/>
      <c r="W27" s="26"/>
      <c r="Y27" s="22" t="s">
        <v>307</v>
      </c>
      <c r="Z27" s="26"/>
      <c r="AA27" s="22" t="s">
        <v>1180</v>
      </c>
      <c r="AB27" s="24" t="s">
        <v>68</v>
      </c>
      <c r="AC27" s="22" t="s">
        <v>1218</v>
      </c>
      <c r="AD27" s="26"/>
      <c r="AE27" s="26"/>
    </row>
    <row r="28">
      <c r="A28" s="22" t="s">
        <v>1219</v>
      </c>
      <c r="B28" s="23">
        <v>1.000045647E9</v>
      </c>
      <c r="C28" s="23" t="s">
        <v>1220</v>
      </c>
      <c r="D28" s="24" t="s">
        <v>876</v>
      </c>
      <c r="E28" s="23" t="s">
        <v>1221</v>
      </c>
      <c r="F28" s="24">
        <v>0.132</v>
      </c>
      <c r="G28" s="24"/>
      <c r="I28" s="22" t="s">
        <v>160</v>
      </c>
      <c r="J28" s="23">
        <v>1.000030335E9</v>
      </c>
      <c r="K28" s="23" t="s">
        <v>1222</v>
      </c>
      <c r="L28" s="56" t="s">
        <v>110</v>
      </c>
      <c r="M28" s="57" t="s">
        <v>1223</v>
      </c>
      <c r="N28" s="56">
        <v>4.1E-4</v>
      </c>
      <c r="O28" s="56"/>
      <c r="Q28" s="22" t="s">
        <v>1224</v>
      </c>
      <c r="R28" s="26"/>
      <c r="S28" s="22" t="s">
        <v>1212</v>
      </c>
      <c r="T28" s="24" t="s">
        <v>422</v>
      </c>
      <c r="U28" s="22" t="s">
        <v>1213</v>
      </c>
      <c r="V28" s="26"/>
      <c r="W28" s="26"/>
      <c r="Y28" s="22" t="s">
        <v>308</v>
      </c>
      <c r="Z28" s="26"/>
      <c r="AA28" s="22" t="s">
        <v>1225</v>
      </c>
      <c r="AB28" s="24" t="s">
        <v>358</v>
      </c>
      <c r="AC28" s="22" t="s">
        <v>1226</v>
      </c>
      <c r="AD28" s="26"/>
      <c r="AE28" s="26"/>
    </row>
    <row r="29">
      <c r="A29" s="22" t="s">
        <v>1227</v>
      </c>
      <c r="B29" s="23">
        <v>1.000045647E9</v>
      </c>
      <c r="C29" s="23" t="s">
        <v>1220</v>
      </c>
      <c r="D29" s="24" t="s">
        <v>876</v>
      </c>
      <c r="E29" s="23" t="s">
        <v>1221</v>
      </c>
      <c r="F29" s="24">
        <v>0.132</v>
      </c>
      <c r="G29" s="24"/>
      <c r="I29" s="22" t="s">
        <v>1228</v>
      </c>
      <c r="J29" s="23">
        <v>1.000000216E9</v>
      </c>
      <c r="K29" s="23" t="s">
        <v>1229</v>
      </c>
      <c r="L29" s="60" t="s">
        <v>68</v>
      </c>
      <c r="M29" s="61" t="s">
        <v>1230</v>
      </c>
      <c r="N29" s="56">
        <v>0.00125</v>
      </c>
      <c r="O29" s="56"/>
      <c r="Q29" s="22" t="s">
        <v>1231</v>
      </c>
      <c r="R29" s="26"/>
      <c r="S29" s="22" t="s">
        <v>1212</v>
      </c>
      <c r="T29" s="24" t="s">
        <v>422</v>
      </c>
      <c r="U29" s="22" t="s">
        <v>1213</v>
      </c>
      <c r="V29" s="26"/>
      <c r="W29" s="26"/>
      <c r="Y29" s="22" t="s">
        <v>309</v>
      </c>
      <c r="Z29" s="26"/>
      <c r="AA29" s="22" t="s">
        <v>1232</v>
      </c>
      <c r="AB29" s="24" t="s">
        <v>389</v>
      </c>
      <c r="AC29" s="22" t="s">
        <v>1233</v>
      </c>
      <c r="AD29" s="26"/>
      <c r="AE29" s="26"/>
    </row>
    <row r="30">
      <c r="A30" s="22" t="s">
        <v>1234</v>
      </c>
      <c r="B30" s="23">
        <v>1.000007537E9</v>
      </c>
      <c r="C30" s="23" t="s">
        <v>568</v>
      </c>
      <c r="D30" s="24" t="s">
        <v>101</v>
      </c>
      <c r="E30" s="23" t="s">
        <v>569</v>
      </c>
      <c r="F30" s="24">
        <v>0.16</v>
      </c>
      <c r="G30" s="24"/>
      <c r="I30" s="22" t="s">
        <v>1235</v>
      </c>
      <c r="J30" s="23">
        <v>5.010522E8</v>
      </c>
      <c r="K30" s="23" t="s">
        <v>1236</v>
      </c>
      <c r="L30" s="56" t="s">
        <v>110</v>
      </c>
      <c r="M30" s="57" t="s">
        <v>1237</v>
      </c>
      <c r="N30" s="56">
        <v>0.00125</v>
      </c>
      <c r="O30" s="56"/>
      <c r="Q30" s="22" t="s">
        <v>1238</v>
      </c>
      <c r="R30" s="26"/>
      <c r="S30" s="22" t="s">
        <v>1212</v>
      </c>
      <c r="T30" s="24" t="s">
        <v>422</v>
      </c>
      <c r="U30" s="22" t="s">
        <v>1213</v>
      </c>
      <c r="V30" s="26"/>
      <c r="W30" s="26"/>
      <c r="Y30" s="22" t="s">
        <v>1239</v>
      </c>
      <c r="Z30" s="26"/>
      <c r="AA30" s="22" t="s">
        <v>1240</v>
      </c>
      <c r="AB30" s="24" t="s">
        <v>91</v>
      </c>
      <c r="AC30" s="23">
        <v>7.42792651E8</v>
      </c>
      <c r="AD30" s="26"/>
      <c r="AE30" s="26"/>
    </row>
    <row r="31">
      <c r="A31" s="22" t="s">
        <v>1241</v>
      </c>
      <c r="B31" s="23">
        <v>1.000045645E9</v>
      </c>
      <c r="C31" s="23" t="s">
        <v>1242</v>
      </c>
      <c r="D31" s="24" t="s">
        <v>1243</v>
      </c>
      <c r="E31" s="23" t="s">
        <v>1244</v>
      </c>
      <c r="F31" s="24">
        <v>0.15</v>
      </c>
      <c r="G31" s="24"/>
      <c r="I31" s="22" t="s">
        <v>1245</v>
      </c>
      <c r="J31" s="23">
        <v>1.000030344E9</v>
      </c>
      <c r="K31" s="23" t="s">
        <v>1246</v>
      </c>
      <c r="L31" s="56" t="s">
        <v>110</v>
      </c>
      <c r="M31" s="57" t="s">
        <v>512</v>
      </c>
      <c r="N31" s="56">
        <v>0.0038</v>
      </c>
      <c r="O31" s="56"/>
      <c r="Q31" s="22" t="s">
        <v>1247</v>
      </c>
      <c r="R31" s="26"/>
      <c r="S31" s="22" t="s">
        <v>1212</v>
      </c>
      <c r="T31" s="24" t="s">
        <v>422</v>
      </c>
      <c r="U31" s="22" t="s">
        <v>1213</v>
      </c>
      <c r="V31" s="26"/>
      <c r="W31" s="26"/>
      <c r="Y31" s="22" t="s">
        <v>312</v>
      </c>
      <c r="Z31" s="26"/>
      <c r="AA31" s="22" t="s">
        <v>1007</v>
      </c>
      <c r="AB31" s="24" t="s">
        <v>68</v>
      </c>
      <c r="AC31" s="22" t="s">
        <v>105</v>
      </c>
      <c r="AD31" s="26"/>
      <c r="AE31" s="26"/>
    </row>
    <row r="32">
      <c r="A32" s="22" t="s">
        <v>1248</v>
      </c>
      <c r="B32" s="23">
        <v>5.00249009E8</v>
      </c>
      <c r="C32" s="23" t="s">
        <v>1249</v>
      </c>
      <c r="D32" s="24" t="s">
        <v>422</v>
      </c>
      <c r="E32" s="23" t="s">
        <v>1250</v>
      </c>
      <c r="F32" s="24" t="s">
        <v>424</v>
      </c>
      <c r="G32" s="24"/>
      <c r="I32" s="22" t="s">
        <v>1251</v>
      </c>
      <c r="J32" s="23">
        <v>1.000012897E9</v>
      </c>
      <c r="K32" s="23" t="s">
        <v>1057</v>
      </c>
      <c r="L32" s="58" t="s">
        <v>110</v>
      </c>
      <c r="M32" s="59" t="s">
        <v>181</v>
      </c>
      <c r="N32" s="56">
        <v>4.1E-4</v>
      </c>
      <c r="O32" s="56"/>
      <c r="Q32" s="22" t="s">
        <v>910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  <c r="Y32" s="22" t="s">
        <v>314</v>
      </c>
      <c r="Z32" s="26"/>
      <c r="AA32" s="22" t="s">
        <v>1252</v>
      </c>
      <c r="AB32" s="24" t="s">
        <v>389</v>
      </c>
      <c r="AC32" s="22" t="s">
        <v>1104</v>
      </c>
      <c r="AD32" s="26"/>
      <c r="AE32" s="26"/>
    </row>
    <row r="33">
      <c r="A33" s="22" t="s">
        <v>1013</v>
      </c>
      <c r="B33" s="23">
        <v>1.000013415E9</v>
      </c>
      <c r="C33" s="23" t="s">
        <v>750</v>
      </c>
      <c r="D33" s="24" t="s">
        <v>751</v>
      </c>
      <c r="E33" s="23" t="s">
        <v>752</v>
      </c>
      <c r="F33" s="24" t="s">
        <v>424</v>
      </c>
      <c r="G33" s="24"/>
      <c r="I33" s="22" t="s">
        <v>1253</v>
      </c>
      <c r="J33" s="23">
        <v>1.000030335E9</v>
      </c>
      <c r="K33" s="23" t="s">
        <v>1222</v>
      </c>
      <c r="L33" s="56" t="s">
        <v>110</v>
      </c>
      <c r="M33" s="57" t="s">
        <v>1223</v>
      </c>
      <c r="N33" s="56">
        <v>4.1E-4</v>
      </c>
      <c r="O33" s="56"/>
      <c r="Q33" s="22" t="s">
        <v>912</v>
      </c>
      <c r="R33" s="26"/>
      <c r="S33" s="22" t="s">
        <v>525</v>
      </c>
      <c r="T33" s="24" t="s">
        <v>110</v>
      </c>
      <c r="U33" s="22" t="s">
        <v>526</v>
      </c>
      <c r="V33" s="26"/>
      <c r="W33" s="26"/>
      <c r="Y33" s="22" t="s">
        <v>316</v>
      </c>
      <c r="Z33" s="26"/>
      <c r="AA33" s="22" t="s">
        <v>1252</v>
      </c>
      <c r="AB33" s="24" t="s">
        <v>389</v>
      </c>
      <c r="AC33" s="22" t="s">
        <v>1104</v>
      </c>
      <c r="AD33" s="26"/>
      <c r="AE33" s="26"/>
    </row>
    <row r="34">
      <c r="A34" s="22" t="s">
        <v>1254</v>
      </c>
      <c r="B34" s="23">
        <v>1.000037745E9</v>
      </c>
      <c r="C34" s="23" t="s">
        <v>1032</v>
      </c>
      <c r="D34" s="24" t="s">
        <v>358</v>
      </c>
      <c r="E34" s="23" t="s">
        <v>1033</v>
      </c>
      <c r="F34" s="24">
        <v>0.039</v>
      </c>
      <c r="G34" s="24"/>
      <c r="I34" s="22" t="s">
        <v>509</v>
      </c>
      <c r="J34" s="23">
        <v>1.000012862E9</v>
      </c>
      <c r="K34" s="23" t="s">
        <v>125</v>
      </c>
      <c r="L34" s="56" t="s">
        <v>110</v>
      </c>
      <c r="M34" s="57" t="s">
        <v>126</v>
      </c>
      <c r="N34" s="56">
        <v>3.0E-4</v>
      </c>
      <c r="O34" s="56"/>
      <c r="Q34" s="22" t="s">
        <v>916</v>
      </c>
      <c r="R34" s="26"/>
      <c r="S34" s="22" t="s">
        <v>525</v>
      </c>
      <c r="T34" s="24" t="s">
        <v>110</v>
      </c>
      <c r="U34" s="22" t="s">
        <v>526</v>
      </c>
      <c r="V34" s="26"/>
      <c r="W34" s="26"/>
      <c r="Y34" s="22" t="s">
        <v>797</v>
      </c>
      <c r="Z34" s="26"/>
      <c r="AA34" s="22" t="s">
        <v>1255</v>
      </c>
      <c r="AB34" s="24" t="s">
        <v>68</v>
      </c>
      <c r="AC34" s="22" t="s">
        <v>1256</v>
      </c>
      <c r="AD34" s="26"/>
      <c r="AE34" s="26"/>
    </row>
    <row r="35">
      <c r="A35" s="22" t="s">
        <v>1257</v>
      </c>
      <c r="B35" s="23">
        <v>1.000037745E9</v>
      </c>
      <c r="C35" s="23" t="s">
        <v>1032</v>
      </c>
      <c r="D35" s="24" t="s">
        <v>358</v>
      </c>
      <c r="E35" s="23" t="s">
        <v>1033</v>
      </c>
      <c r="F35" s="24">
        <v>0.039</v>
      </c>
      <c r="G35" s="24"/>
      <c r="I35" s="22" t="s">
        <v>1258</v>
      </c>
      <c r="J35" s="23">
        <v>1.000000216E9</v>
      </c>
      <c r="K35" s="23" t="s">
        <v>1229</v>
      </c>
      <c r="L35" s="60" t="s">
        <v>68</v>
      </c>
      <c r="M35" s="61" t="s">
        <v>1230</v>
      </c>
      <c r="N35" s="56">
        <v>0.00125</v>
      </c>
      <c r="O35" s="56"/>
      <c r="Q35" s="22" t="s">
        <v>538</v>
      </c>
      <c r="R35" s="26"/>
      <c r="S35" s="22" t="s">
        <v>525</v>
      </c>
      <c r="T35" s="24" t="s">
        <v>110</v>
      </c>
      <c r="U35" s="22" t="s">
        <v>526</v>
      </c>
      <c r="V35" s="26"/>
      <c r="W35" s="26"/>
      <c r="Y35" s="22" t="s">
        <v>318</v>
      </c>
      <c r="Z35" s="26"/>
      <c r="AA35" s="22" t="s">
        <v>1007</v>
      </c>
      <c r="AB35" s="24" t="s">
        <v>68</v>
      </c>
      <c r="AC35" s="22" t="s">
        <v>105</v>
      </c>
      <c r="AD35" s="26"/>
      <c r="AE35" s="26"/>
    </row>
    <row r="36">
      <c r="A36" s="22" t="s">
        <v>1259</v>
      </c>
      <c r="B36" s="23">
        <v>1.000050088E9</v>
      </c>
      <c r="C36" s="23" t="s">
        <v>1260</v>
      </c>
      <c r="D36" s="24" t="s">
        <v>507</v>
      </c>
      <c r="E36" s="23" t="s">
        <v>1261</v>
      </c>
      <c r="F36" s="24" t="s">
        <v>424</v>
      </c>
      <c r="G36" s="24"/>
      <c r="I36" s="22" t="s">
        <v>1262</v>
      </c>
      <c r="J36" s="23">
        <v>5.010522E8</v>
      </c>
      <c r="K36" s="23" t="s">
        <v>1236</v>
      </c>
      <c r="L36" s="56" t="s">
        <v>110</v>
      </c>
      <c r="M36" s="57" t="s">
        <v>1237</v>
      </c>
      <c r="N36" s="56">
        <v>0.00125</v>
      </c>
      <c r="O36" s="56"/>
      <c r="Q36" s="22" t="s">
        <v>539</v>
      </c>
      <c r="R36" s="26"/>
      <c r="S36" s="22" t="s">
        <v>525</v>
      </c>
      <c r="T36" s="24" t="s">
        <v>110</v>
      </c>
      <c r="U36" s="22" t="s">
        <v>526</v>
      </c>
      <c r="V36" s="26"/>
      <c r="W36" s="26"/>
      <c r="Y36" s="22" t="s">
        <v>802</v>
      </c>
      <c r="Z36" s="26"/>
      <c r="AA36" s="22" t="s">
        <v>896</v>
      </c>
      <c r="AB36" s="24" t="s">
        <v>68</v>
      </c>
      <c r="AC36" s="22" t="s">
        <v>897</v>
      </c>
      <c r="AD36" s="26"/>
      <c r="AE36" s="26"/>
    </row>
    <row r="37">
      <c r="A37" s="22" t="s">
        <v>748</v>
      </c>
      <c r="B37" s="23">
        <v>1.000015436E9</v>
      </c>
      <c r="C37" s="23" t="s">
        <v>1263</v>
      </c>
      <c r="D37" s="24" t="s">
        <v>91</v>
      </c>
      <c r="E37" s="23">
        <v>7.447779147E9</v>
      </c>
      <c r="F37" s="24">
        <v>1.66</v>
      </c>
      <c r="G37" s="24"/>
      <c r="I37" s="22" t="s">
        <v>1264</v>
      </c>
      <c r="J37" s="23">
        <v>1.000030344E9</v>
      </c>
      <c r="K37" s="23" t="s">
        <v>1246</v>
      </c>
      <c r="L37" s="56" t="s">
        <v>110</v>
      </c>
      <c r="M37" s="57" t="s">
        <v>512</v>
      </c>
      <c r="N37" s="56">
        <v>0.0038</v>
      </c>
      <c r="O37" s="56"/>
      <c r="Q37" s="22" t="s">
        <v>1002</v>
      </c>
      <c r="R37" s="26"/>
      <c r="S37" s="22" t="s">
        <v>525</v>
      </c>
      <c r="T37" s="24" t="s">
        <v>110</v>
      </c>
      <c r="U37" s="22" t="s">
        <v>526</v>
      </c>
      <c r="V37" s="26"/>
      <c r="W37" s="26"/>
      <c r="Y37" s="22" t="s">
        <v>320</v>
      </c>
      <c r="Z37" s="26"/>
      <c r="AA37" s="22" t="s">
        <v>1007</v>
      </c>
      <c r="AB37" s="24" t="s">
        <v>68</v>
      </c>
      <c r="AC37" s="22" t="s">
        <v>105</v>
      </c>
      <c r="AD37" s="26"/>
      <c r="AE37" s="26"/>
    </row>
    <row r="38">
      <c r="A38" s="22" t="s">
        <v>1265</v>
      </c>
      <c r="B38" s="23">
        <v>1.000045694E9</v>
      </c>
      <c r="C38" s="23" t="s">
        <v>579</v>
      </c>
      <c r="D38" s="24" t="s">
        <v>580</v>
      </c>
      <c r="E38" s="23" t="s">
        <v>581</v>
      </c>
      <c r="F38" s="24">
        <v>0.435</v>
      </c>
      <c r="G38" s="24"/>
      <c r="I38" s="22" t="s">
        <v>1266</v>
      </c>
      <c r="J38" s="23">
        <v>1.000043487E9</v>
      </c>
      <c r="K38" s="23" t="s">
        <v>1267</v>
      </c>
      <c r="L38" s="56" t="s">
        <v>110</v>
      </c>
      <c r="M38" s="57" t="s">
        <v>1268</v>
      </c>
      <c r="N38" s="56">
        <v>4.1E-4</v>
      </c>
      <c r="O38" s="56"/>
      <c r="Q38" s="22" t="s">
        <v>1005</v>
      </c>
      <c r="R38" s="26"/>
      <c r="S38" s="22" t="s">
        <v>525</v>
      </c>
      <c r="T38" s="24" t="s">
        <v>110</v>
      </c>
      <c r="U38" s="22" t="s">
        <v>526</v>
      </c>
      <c r="V38" s="26"/>
      <c r="W38" s="26"/>
      <c r="Y38" s="22" t="s">
        <v>322</v>
      </c>
      <c r="Z38" s="26"/>
      <c r="AA38" s="22" t="s">
        <v>1007</v>
      </c>
      <c r="AB38" s="24" t="s">
        <v>68</v>
      </c>
      <c r="AC38" s="22" t="s">
        <v>105</v>
      </c>
      <c r="AD38" s="26"/>
      <c r="AE38" s="26"/>
    </row>
    <row r="39">
      <c r="A39" s="22" t="s">
        <v>1269</v>
      </c>
      <c r="B39" s="23">
        <v>1.000034295E9</v>
      </c>
      <c r="C39" s="23" t="s">
        <v>1270</v>
      </c>
      <c r="D39" s="24" t="s">
        <v>623</v>
      </c>
      <c r="E39" s="23" t="s">
        <v>1205</v>
      </c>
      <c r="F39" s="24">
        <v>0.656</v>
      </c>
      <c r="G39" s="24"/>
      <c r="I39" s="22" t="s">
        <v>1271</v>
      </c>
      <c r="J39" s="23">
        <v>1.000048788E9</v>
      </c>
      <c r="K39" s="23" t="s">
        <v>1272</v>
      </c>
      <c r="L39" s="56" t="s">
        <v>110</v>
      </c>
      <c r="M39" s="57" t="s">
        <v>1273</v>
      </c>
      <c r="N39" s="56">
        <v>0.00466</v>
      </c>
      <c r="O39" s="56"/>
      <c r="Q39" s="22" t="s">
        <v>540</v>
      </c>
      <c r="R39" s="26"/>
      <c r="S39" s="22" t="s">
        <v>525</v>
      </c>
      <c r="T39" s="24" t="s">
        <v>110</v>
      </c>
      <c r="U39" s="22" t="s">
        <v>526</v>
      </c>
      <c r="V39" s="26"/>
      <c r="W39" s="26"/>
      <c r="Y39" s="22" t="s">
        <v>324</v>
      </c>
      <c r="Z39" s="26"/>
      <c r="AA39" s="22" t="s">
        <v>1007</v>
      </c>
      <c r="AB39" s="24" t="s">
        <v>68</v>
      </c>
      <c r="AC39" s="22" t="s">
        <v>105</v>
      </c>
      <c r="AD39" s="26"/>
      <c r="AE39" s="26"/>
    </row>
    <row r="40">
      <c r="A40" s="22" t="s">
        <v>1274</v>
      </c>
      <c r="B40" s="23">
        <v>1.000005376E9</v>
      </c>
      <c r="C40" s="23" t="s">
        <v>893</v>
      </c>
      <c r="D40" s="24" t="s">
        <v>894</v>
      </c>
      <c r="E40" s="52" t="s">
        <v>895</v>
      </c>
      <c r="F40" s="24">
        <v>0.092</v>
      </c>
      <c r="G40" s="24"/>
      <c r="I40" s="22" t="s">
        <v>1275</v>
      </c>
      <c r="J40" s="23">
        <v>1.000048786E9</v>
      </c>
      <c r="K40" s="23" t="s">
        <v>1276</v>
      </c>
      <c r="L40" s="24" t="s">
        <v>68</v>
      </c>
      <c r="M40" s="23" t="s">
        <v>1277</v>
      </c>
      <c r="N40" s="24">
        <v>5.0E-4</v>
      </c>
      <c r="O40" s="24"/>
      <c r="Q40" s="22" t="s">
        <v>1278</v>
      </c>
      <c r="R40" s="26"/>
      <c r="S40" s="22" t="s">
        <v>525</v>
      </c>
      <c r="T40" s="24" t="s">
        <v>110</v>
      </c>
      <c r="U40" s="22" t="s">
        <v>526</v>
      </c>
      <c r="V40" s="26"/>
      <c r="W40" s="26"/>
      <c r="Y40" s="22" t="s">
        <v>326</v>
      </c>
      <c r="Z40" s="26"/>
      <c r="AA40" s="22" t="s">
        <v>1007</v>
      </c>
      <c r="AB40" s="24" t="s">
        <v>68</v>
      </c>
      <c r="AC40" s="22" t="s">
        <v>105</v>
      </c>
      <c r="AD40" s="26"/>
      <c r="AE40" s="26"/>
    </row>
    <row r="41">
      <c r="A41" s="22" t="s">
        <v>1279</v>
      </c>
      <c r="B41" s="23">
        <v>5.00101001E8</v>
      </c>
      <c r="C41" s="23" t="s">
        <v>116</v>
      </c>
      <c r="D41" s="24" t="s">
        <v>101</v>
      </c>
      <c r="E41" s="23" t="s">
        <v>117</v>
      </c>
      <c r="F41" s="24">
        <v>0.0098</v>
      </c>
      <c r="G41" s="24"/>
      <c r="I41" s="22" t="s">
        <v>1280</v>
      </c>
      <c r="J41" s="23">
        <v>1.000012897E9</v>
      </c>
      <c r="K41" s="23" t="s">
        <v>1057</v>
      </c>
      <c r="L41" s="58" t="s">
        <v>110</v>
      </c>
      <c r="M41" s="59" t="s">
        <v>181</v>
      </c>
      <c r="N41" s="56">
        <v>4.1E-4</v>
      </c>
      <c r="O41" s="56"/>
      <c r="Q41" s="22" t="s">
        <v>1281</v>
      </c>
      <c r="R41" s="26"/>
      <c r="S41" s="22" t="s">
        <v>525</v>
      </c>
      <c r="T41" s="24" t="s">
        <v>110</v>
      </c>
      <c r="U41" s="22" t="s">
        <v>526</v>
      </c>
      <c r="V41" s="26"/>
      <c r="W41" s="26"/>
      <c r="Y41" s="22" t="s">
        <v>328</v>
      </c>
      <c r="Z41" s="26"/>
      <c r="AA41" s="22" t="s">
        <v>1282</v>
      </c>
      <c r="AB41" s="24" t="s">
        <v>427</v>
      </c>
      <c r="AC41" s="22" t="s">
        <v>1283</v>
      </c>
      <c r="AD41" s="26"/>
      <c r="AE41" s="26"/>
    </row>
    <row r="42">
      <c r="A42" s="22" t="s">
        <v>1284</v>
      </c>
      <c r="B42" s="23">
        <v>5.00101001E8</v>
      </c>
      <c r="C42" s="23" t="s">
        <v>116</v>
      </c>
      <c r="D42" s="24" t="s">
        <v>101</v>
      </c>
      <c r="E42" s="23" t="s">
        <v>117</v>
      </c>
      <c r="F42" s="24">
        <v>0.0098</v>
      </c>
      <c r="G42" s="24"/>
      <c r="I42" s="22" t="s">
        <v>545</v>
      </c>
      <c r="J42" s="23">
        <v>1.000012862E9</v>
      </c>
      <c r="K42" s="23" t="s">
        <v>125</v>
      </c>
      <c r="L42" s="24" t="s">
        <v>110</v>
      </c>
      <c r="M42" s="23" t="s">
        <v>126</v>
      </c>
      <c r="N42" s="24">
        <v>3.0E-4</v>
      </c>
      <c r="O42" s="24"/>
      <c r="Q42" s="22" t="s">
        <v>1285</v>
      </c>
      <c r="R42" s="26"/>
      <c r="S42" s="22" t="s">
        <v>525</v>
      </c>
      <c r="T42" s="24" t="s">
        <v>110</v>
      </c>
      <c r="U42" s="22" t="s">
        <v>526</v>
      </c>
      <c r="V42" s="26"/>
      <c r="W42" s="26"/>
      <c r="Y42" s="22" t="s">
        <v>330</v>
      </c>
      <c r="Z42" s="26"/>
      <c r="AA42" s="22" t="s">
        <v>1282</v>
      </c>
      <c r="AB42" s="24" t="s">
        <v>427</v>
      </c>
      <c r="AC42" s="22" t="s">
        <v>1283</v>
      </c>
      <c r="AD42" s="26"/>
      <c r="AE42" s="26"/>
    </row>
    <row r="43">
      <c r="A43" s="22" t="s">
        <v>1286</v>
      </c>
      <c r="B43" s="23">
        <v>1.000045375E9</v>
      </c>
      <c r="C43" s="23" t="s">
        <v>199</v>
      </c>
      <c r="D43" s="24" t="s">
        <v>110</v>
      </c>
      <c r="E43" s="23" t="s">
        <v>200</v>
      </c>
      <c r="F43" s="24">
        <v>0.027</v>
      </c>
      <c r="G43" s="24"/>
      <c r="I43" s="22" t="s">
        <v>1287</v>
      </c>
      <c r="J43" s="23">
        <v>1.000029659E9</v>
      </c>
      <c r="K43" s="23" t="s">
        <v>519</v>
      </c>
      <c r="L43" s="24" t="s">
        <v>507</v>
      </c>
      <c r="M43" s="23" t="s">
        <v>508</v>
      </c>
      <c r="N43" s="24">
        <v>0.25926</v>
      </c>
      <c r="O43" s="24"/>
      <c r="Q43" s="22" t="s">
        <v>1288</v>
      </c>
      <c r="R43" s="26"/>
      <c r="S43" s="22" t="s">
        <v>525</v>
      </c>
      <c r="T43" s="24" t="s">
        <v>110</v>
      </c>
      <c r="U43" s="22" t="s">
        <v>526</v>
      </c>
      <c r="V43" s="26"/>
      <c r="W43" s="26"/>
      <c r="Y43" s="22" t="s">
        <v>332</v>
      </c>
      <c r="Z43" s="26"/>
      <c r="AA43" s="22" t="s">
        <v>1282</v>
      </c>
      <c r="AB43" s="24" t="s">
        <v>427</v>
      </c>
      <c r="AC43" s="22" t="s">
        <v>1283</v>
      </c>
      <c r="AD43" s="26"/>
      <c r="AE43" s="26"/>
    </row>
    <row r="44">
      <c r="A44" s="22" t="s">
        <v>1047</v>
      </c>
      <c r="B44" s="23">
        <v>1.000007728E9</v>
      </c>
      <c r="C44" s="23" t="s">
        <v>146</v>
      </c>
      <c r="D44" s="24" t="s">
        <v>110</v>
      </c>
      <c r="E44" s="23" t="s">
        <v>111</v>
      </c>
      <c r="F44" s="24">
        <v>0.0088</v>
      </c>
      <c r="G44" s="24"/>
      <c r="I44" s="22" t="s">
        <v>1289</v>
      </c>
      <c r="J44" s="23">
        <v>1.000029659E9</v>
      </c>
      <c r="K44" s="23" t="s">
        <v>519</v>
      </c>
      <c r="L44" s="24" t="s">
        <v>507</v>
      </c>
      <c r="M44" s="23" t="s">
        <v>508</v>
      </c>
      <c r="N44" s="24">
        <v>0.25926</v>
      </c>
      <c r="O44" s="24"/>
      <c r="Q44" s="22" t="s">
        <v>1290</v>
      </c>
      <c r="R44" s="26"/>
      <c r="S44" s="22" t="s">
        <v>525</v>
      </c>
      <c r="T44" s="24" t="s">
        <v>110</v>
      </c>
      <c r="U44" s="22" t="s">
        <v>526</v>
      </c>
      <c r="V44" s="26"/>
      <c r="W44" s="26"/>
      <c r="Y44" s="22" t="s">
        <v>913</v>
      </c>
      <c r="Z44" s="26"/>
      <c r="AA44" s="22" t="s">
        <v>896</v>
      </c>
      <c r="AB44" s="24" t="s">
        <v>68</v>
      </c>
      <c r="AC44" s="22" t="s">
        <v>897</v>
      </c>
      <c r="AD44" s="26"/>
      <c r="AE44" s="26"/>
    </row>
    <row r="45">
      <c r="A45" s="22" t="s">
        <v>1049</v>
      </c>
      <c r="B45" s="23">
        <v>1.000012897E9</v>
      </c>
      <c r="C45" s="23" t="s">
        <v>180</v>
      </c>
      <c r="D45" s="24" t="s">
        <v>110</v>
      </c>
      <c r="E45" s="23" t="s">
        <v>181</v>
      </c>
      <c r="F45" s="24">
        <v>0.013</v>
      </c>
      <c r="G45" s="24"/>
      <c r="I45" s="22" t="s">
        <v>1291</v>
      </c>
      <c r="J45" s="23">
        <v>1.000013337E9</v>
      </c>
      <c r="K45" s="23" t="s">
        <v>1292</v>
      </c>
      <c r="L45" s="24" t="s">
        <v>101</v>
      </c>
      <c r="M45" s="23" t="s">
        <v>1293</v>
      </c>
      <c r="N45" s="24">
        <v>0.0184</v>
      </c>
      <c r="O45" s="24"/>
      <c r="Q45" s="22" t="s">
        <v>1294</v>
      </c>
      <c r="R45" s="26"/>
      <c r="S45" s="22" t="s">
        <v>525</v>
      </c>
      <c r="T45" s="24" t="s">
        <v>110</v>
      </c>
      <c r="U45" s="22" t="s">
        <v>526</v>
      </c>
      <c r="V45" s="26"/>
      <c r="W45" s="26"/>
      <c r="Y45" s="22" t="s">
        <v>806</v>
      </c>
      <c r="Z45" s="26"/>
      <c r="AA45" s="22" t="s">
        <v>896</v>
      </c>
      <c r="AB45" s="24" t="s">
        <v>68</v>
      </c>
      <c r="AC45" s="22" t="s">
        <v>897</v>
      </c>
      <c r="AD45" s="26"/>
      <c r="AE45" s="26"/>
    </row>
    <row r="46">
      <c r="A46" s="22" t="s">
        <v>1216</v>
      </c>
      <c r="B46" s="23">
        <v>1.000034597E9</v>
      </c>
      <c r="C46" s="23" t="s">
        <v>1295</v>
      </c>
      <c r="D46" s="24" t="s">
        <v>110</v>
      </c>
      <c r="E46" s="23" t="s">
        <v>1296</v>
      </c>
      <c r="F46" s="24">
        <v>0.026</v>
      </c>
      <c r="G46" s="24"/>
      <c r="I46" s="22" t="s">
        <v>1297</v>
      </c>
      <c r="J46" s="23">
        <v>1.000013337E9</v>
      </c>
      <c r="K46" s="23" t="s">
        <v>1292</v>
      </c>
      <c r="L46" s="24" t="s">
        <v>101</v>
      </c>
      <c r="M46" s="23" t="s">
        <v>1293</v>
      </c>
      <c r="N46" s="24">
        <v>0.0184</v>
      </c>
      <c r="O46" s="24"/>
      <c r="Q46" s="22" t="s">
        <v>1298</v>
      </c>
      <c r="R46" s="26"/>
      <c r="S46" s="22" t="s">
        <v>525</v>
      </c>
      <c r="T46" s="24" t="s">
        <v>110</v>
      </c>
      <c r="U46" s="22" t="s">
        <v>526</v>
      </c>
      <c r="V46" s="26"/>
      <c r="W46" s="26"/>
    </row>
    <row r="47">
      <c r="A47" s="22" t="s">
        <v>1053</v>
      </c>
      <c r="B47" s="23">
        <v>1.000012862E9</v>
      </c>
      <c r="C47" s="23" t="s">
        <v>137</v>
      </c>
      <c r="D47" s="24" t="s">
        <v>110</v>
      </c>
      <c r="E47" s="23" t="s">
        <v>126</v>
      </c>
      <c r="F47" s="24">
        <v>0.013</v>
      </c>
      <c r="G47" s="24"/>
      <c r="I47" s="22" t="s">
        <v>1299</v>
      </c>
      <c r="J47" s="23">
        <v>1.000013338E9</v>
      </c>
      <c r="K47" s="23" t="s">
        <v>1300</v>
      </c>
      <c r="L47" s="24" t="s">
        <v>894</v>
      </c>
      <c r="M47" s="23" t="s">
        <v>1301</v>
      </c>
      <c r="N47" s="24">
        <v>0.0295</v>
      </c>
      <c r="O47" s="24"/>
      <c r="Q47" s="22" t="s">
        <v>1302</v>
      </c>
      <c r="R47" s="26"/>
      <c r="S47" s="22" t="s">
        <v>525</v>
      </c>
      <c r="T47" s="24" t="s">
        <v>110</v>
      </c>
      <c r="U47" s="22" t="s">
        <v>526</v>
      </c>
      <c r="V47" s="26"/>
      <c r="W47" s="26"/>
      <c r="AC47" s="21" t="s">
        <v>65</v>
      </c>
      <c r="AD47" s="27">
        <f t="shared" ref="AD47:AE47" si="1">SUM(AD5:AD45)</f>
        <v>0</v>
      </c>
      <c r="AE47" s="27">
        <f t="shared" si="1"/>
        <v>0</v>
      </c>
    </row>
    <row r="48">
      <c r="A48" s="22" t="s">
        <v>1303</v>
      </c>
      <c r="B48" s="23">
        <v>1.000024217E9</v>
      </c>
      <c r="C48" s="23" t="s">
        <v>599</v>
      </c>
      <c r="D48" s="24" t="s">
        <v>110</v>
      </c>
      <c r="E48" s="23" t="s">
        <v>600</v>
      </c>
      <c r="F48" s="24">
        <v>0.014</v>
      </c>
      <c r="G48" s="24"/>
      <c r="I48" s="22" t="s">
        <v>1304</v>
      </c>
      <c r="J48" s="23">
        <v>1.000042583E9</v>
      </c>
      <c r="K48" s="23" t="s">
        <v>1305</v>
      </c>
      <c r="L48" s="24" t="s">
        <v>564</v>
      </c>
      <c r="M48" s="23" t="s">
        <v>1306</v>
      </c>
      <c r="N48" s="24">
        <v>0.2712</v>
      </c>
      <c r="O48" s="24"/>
      <c r="Q48" s="22" t="s">
        <v>1307</v>
      </c>
      <c r="R48" s="26"/>
      <c r="S48" s="22" t="s">
        <v>525</v>
      </c>
      <c r="T48" s="24" t="s">
        <v>110</v>
      </c>
      <c r="U48" s="22" t="s">
        <v>526</v>
      </c>
      <c r="V48" s="26"/>
      <c r="W48" s="26"/>
    </row>
    <row r="49">
      <c r="A49" s="22" t="s">
        <v>1054</v>
      </c>
      <c r="B49" s="23">
        <v>1.000024217E9</v>
      </c>
      <c r="C49" s="23" t="s">
        <v>599</v>
      </c>
      <c r="D49" s="24" t="s">
        <v>110</v>
      </c>
      <c r="E49" s="23" t="s">
        <v>600</v>
      </c>
      <c r="F49" s="24">
        <v>0.014</v>
      </c>
      <c r="G49" s="24"/>
      <c r="I49" s="22" t="s">
        <v>1308</v>
      </c>
      <c r="J49" s="23">
        <v>1.000039128E9</v>
      </c>
      <c r="K49" s="23" t="s">
        <v>1309</v>
      </c>
      <c r="L49" s="24" t="s">
        <v>564</v>
      </c>
      <c r="M49" s="23" t="s">
        <v>1310</v>
      </c>
      <c r="N49" s="24">
        <v>0.10065</v>
      </c>
      <c r="O49" s="24"/>
      <c r="Q49" s="22" t="s">
        <v>1311</v>
      </c>
      <c r="R49" s="26"/>
      <c r="S49" s="22" t="s">
        <v>525</v>
      </c>
      <c r="T49" s="24" t="s">
        <v>110</v>
      </c>
      <c r="U49" s="22" t="s">
        <v>526</v>
      </c>
      <c r="V49" s="26"/>
      <c r="W49" s="26"/>
      <c r="Y49" s="18" t="s">
        <v>1312</v>
      </c>
      <c r="Z49" s="19"/>
      <c r="AA49" s="19"/>
      <c r="AB49" s="19"/>
      <c r="AC49" s="19"/>
      <c r="AD49" s="19"/>
      <c r="AE49" s="20"/>
    </row>
    <row r="50">
      <c r="A50" s="22" t="s">
        <v>1056</v>
      </c>
      <c r="B50" s="23">
        <v>1.000043487E9</v>
      </c>
      <c r="C50" s="23" t="s">
        <v>615</v>
      </c>
      <c r="D50" s="24" t="s">
        <v>110</v>
      </c>
      <c r="E50" s="23" t="s">
        <v>616</v>
      </c>
      <c r="F50" s="24">
        <v>0.036</v>
      </c>
      <c r="G50" s="24"/>
      <c r="I50" s="22" t="s">
        <v>1313</v>
      </c>
      <c r="J50" s="23">
        <v>5.0209E8</v>
      </c>
      <c r="K50" s="23" t="s">
        <v>1314</v>
      </c>
      <c r="L50" s="24" t="s">
        <v>422</v>
      </c>
      <c r="M50" s="23" t="s">
        <v>1315</v>
      </c>
      <c r="N50" s="24">
        <v>0.10042</v>
      </c>
      <c r="O50" s="24"/>
      <c r="Q50" s="22" t="s">
        <v>1316</v>
      </c>
      <c r="R50" s="26"/>
      <c r="S50" s="22" t="s">
        <v>525</v>
      </c>
      <c r="T50" s="24" t="s">
        <v>110</v>
      </c>
      <c r="U50" s="22" t="s">
        <v>526</v>
      </c>
      <c r="V50" s="26"/>
      <c r="W50" s="26"/>
      <c r="Y50" s="21" t="s">
        <v>35</v>
      </c>
      <c r="Z50" s="21" t="s">
        <v>36</v>
      </c>
      <c r="AA50" s="21" t="s">
        <v>37</v>
      </c>
      <c r="AB50" s="21" t="s">
        <v>38</v>
      </c>
      <c r="AC50" s="21" t="s">
        <v>39</v>
      </c>
      <c r="AD50" s="21" t="s">
        <v>40</v>
      </c>
      <c r="AE50" s="21" t="s">
        <v>41</v>
      </c>
    </row>
    <row r="51">
      <c r="A51" s="22" t="s">
        <v>1317</v>
      </c>
      <c r="B51" s="23">
        <v>1.000043487E9</v>
      </c>
      <c r="C51" s="23" t="s">
        <v>615</v>
      </c>
      <c r="D51" s="24" t="s">
        <v>110</v>
      </c>
      <c r="E51" s="23" t="s">
        <v>616</v>
      </c>
      <c r="F51" s="24">
        <v>0.036</v>
      </c>
      <c r="G51" s="24"/>
      <c r="I51" s="22" t="s">
        <v>1318</v>
      </c>
      <c r="J51" s="23">
        <v>1.000022525E9</v>
      </c>
      <c r="K51" s="23" t="s">
        <v>1319</v>
      </c>
      <c r="L51" s="24" t="s">
        <v>564</v>
      </c>
      <c r="M51" s="23" t="s">
        <v>1320</v>
      </c>
      <c r="N51" s="24">
        <v>0.79869</v>
      </c>
      <c r="O51" s="24"/>
      <c r="Q51" s="22" t="s">
        <v>1321</v>
      </c>
      <c r="R51" s="26"/>
      <c r="S51" s="22" t="s">
        <v>525</v>
      </c>
      <c r="T51" s="24" t="s">
        <v>110</v>
      </c>
      <c r="U51" s="22" t="s">
        <v>526</v>
      </c>
      <c r="V51" s="26"/>
      <c r="W51" s="26"/>
      <c r="Y51" s="22" t="s">
        <v>301</v>
      </c>
      <c r="Z51" s="26"/>
      <c r="AA51" s="22" t="s">
        <v>1322</v>
      </c>
      <c r="AB51" s="24" t="s">
        <v>1323</v>
      </c>
      <c r="AC51" s="22" t="s">
        <v>1324</v>
      </c>
      <c r="AD51" s="26"/>
      <c r="AE51" s="26"/>
    </row>
    <row r="52">
      <c r="A52" s="22" t="s">
        <v>1325</v>
      </c>
      <c r="B52" s="23">
        <v>1.000043487E9</v>
      </c>
      <c r="C52" s="23" t="s">
        <v>615</v>
      </c>
      <c r="D52" s="24" t="s">
        <v>110</v>
      </c>
      <c r="E52" s="23" t="s">
        <v>616</v>
      </c>
      <c r="F52" s="24">
        <v>0.036</v>
      </c>
      <c r="G52" s="24"/>
      <c r="I52" s="22" t="s">
        <v>1326</v>
      </c>
      <c r="J52" s="23">
        <v>1.000036342E9</v>
      </c>
      <c r="K52" s="23" t="s">
        <v>1327</v>
      </c>
      <c r="L52" s="24" t="s">
        <v>751</v>
      </c>
      <c r="M52" s="23" t="s">
        <v>1328</v>
      </c>
      <c r="N52" s="24">
        <v>2.86</v>
      </c>
      <c r="O52" s="24"/>
      <c r="Q52" s="22" t="s">
        <v>1329</v>
      </c>
      <c r="R52" s="26"/>
      <c r="S52" s="22" t="s">
        <v>525</v>
      </c>
      <c r="T52" s="24" t="s">
        <v>110</v>
      </c>
      <c r="U52" s="22" t="s">
        <v>526</v>
      </c>
      <c r="V52" s="26"/>
      <c r="W52" s="26"/>
      <c r="Y52" s="22" t="s">
        <v>1330</v>
      </c>
      <c r="Z52" s="26"/>
      <c r="AA52" s="22" t="s">
        <v>1331</v>
      </c>
      <c r="AB52" s="24" t="s">
        <v>484</v>
      </c>
      <c r="AC52" s="22" t="s">
        <v>1332</v>
      </c>
      <c r="AD52" s="26"/>
      <c r="AE52" s="26"/>
    </row>
    <row r="53">
      <c r="A53" s="22" t="s">
        <v>1333</v>
      </c>
      <c r="B53" s="23">
        <v>1.000012862E9</v>
      </c>
      <c r="C53" s="23" t="s">
        <v>137</v>
      </c>
      <c r="D53" s="24" t="s">
        <v>110</v>
      </c>
      <c r="E53" s="23" t="s">
        <v>126</v>
      </c>
      <c r="F53" s="24">
        <v>0.013</v>
      </c>
      <c r="G53" s="24"/>
      <c r="I53" s="22" t="s">
        <v>1334</v>
      </c>
      <c r="J53" s="23">
        <v>1.00003356E9</v>
      </c>
      <c r="K53" s="23" t="s">
        <v>1335</v>
      </c>
      <c r="L53" s="24" t="s">
        <v>876</v>
      </c>
      <c r="M53" s="23" t="s">
        <v>1336</v>
      </c>
      <c r="N53" s="24">
        <v>0.31966</v>
      </c>
      <c r="O53" s="24"/>
      <c r="Q53" s="22" t="s">
        <v>1337</v>
      </c>
      <c r="R53" s="26"/>
      <c r="S53" s="22" t="s">
        <v>525</v>
      </c>
      <c r="T53" s="24" t="s">
        <v>110</v>
      </c>
      <c r="U53" s="22" t="s">
        <v>526</v>
      </c>
      <c r="V53" s="26"/>
      <c r="W53" s="26"/>
      <c r="Y53" s="22" t="s">
        <v>1338</v>
      </c>
      <c r="Z53" s="26"/>
      <c r="AA53" s="22" t="s">
        <v>1339</v>
      </c>
      <c r="AB53" s="24" t="s">
        <v>284</v>
      </c>
      <c r="AC53" s="22" t="s">
        <v>1340</v>
      </c>
      <c r="AD53" s="26"/>
      <c r="AE53" s="26"/>
    </row>
    <row r="54">
      <c r="A54" s="22" t="s">
        <v>1341</v>
      </c>
      <c r="B54" s="23">
        <v>1.000013394E9</v>
      </c>
      <c r="C54" s="23" t="s">
        <v>1342</v>
      </c>
      <c r="D54" s="24" t="s">
        <v>110</v>
      </c>
      <c r="E54" s="23" t="s">
        <v>1343</v>
      </c>
      <c r="F54" s="24">
        <v>0.036</v>
      </c>
      <c r="G54" s="24"/>
      <c r="N54" s="2"/>
      <c r="O54" s="2"/>
      <c r="Q54" s="22" t="s">
        <v>1344</v>
      </c>
      <c r="R54" s="26"/>
      <c r="S54" s="22" t="s">
        <v>525</v>
      </c>
      <c r="T54" s="24" t="s">
        <v>110</v>
      </c>
      <c r="U54" s="22" t="s">
        <v>526</v>
      </c>
      <c r="V54" s="26"/>
      <c r="W54" s="26"/>
      <c r="Y54" s="22" t="s">
        <v>334</v>
      </c>
      <c r="Z54" s="26"/>
      <c r="AA54" s="22" t="s">
        <v>1345</v>
      </c>
      <c r="AB54" s="24" t="s">
        <v>389</v>
      </c>
      <c r="AC54" s="22" t="s">
        <v>1346</v>
      </c>
      <c r="AD54" s="26"/>
      <c r="AE54" s="26"/>
    </row>
    <row r="55">
      <c r="A55" s="22" t="s">
        <v>1347</v>
      </c>
      <c r="B55" s="23">
        <v>1.000013394E9</v>
      </c>
      <c r="C55" s="23" t="s">
        <v>1342</v>
      </c>
      <c r="D55" s="24" t="s">
        <v>110</v>
      </c>
      <c r="E55" s="23" t="s">
        <v>1343</v>
      </c>
      <c r="F55" s="24">
        <v>0.036</v>
      </c>
      <c r="G55" s="24"/>
      <c r="M55" s="21" t="s">
        <v>65</v>
      </c>
      <c r="N55" s="27">
        <f>SUM(N4:N53)</f>
        <v>5.56042</v>
      </c>
      <c r="O55" s="27"/>
      <c r="Q55" s="22" t="s">
        <v>1348</v>
      </c>
      <c r="R55" s="26"/>
      <c r="S55" s="22" t="s">
        <v>525</v>
      </c>
      <c r="T55" s="24" t="s">
        <v>110</v>
      </c>
      <c r="U55" s="22" t="s">
        <v>526</v>
      </c>
      <c r="V55" s="26"/>
      <c r="W55" s="26"/>
      <c r="Y55" s="22" t="s">
        <v>336</v>
      </c>
      <c r="Z55" s="26"/>
      <c r="AA55" s="22" t="s">
        <v>1345</v>
      </c>
      <c r="AB55" s="24" t="s">
        <v>389</v>
      </c>
      <c r="AC55" s="22" t="s">
        <v>1346</v>
      </c>
      <c r="AD55" s="26"/>
      <c r="AE55" s="26"/>
    </row>
    <row r="56">
      <c r="A56" s="22" t="s">
        <v>1349</v>
      </c>
      <c r="B56" s="23">
        <v>1.000022907E9</v>
      </c>
      <c r="C56" s="23" t="s">
        <v>511</v>
      </c>
      <c r="D56" s="24" t="s">
        <v>110</v>
      </c>
      <c r="E56" s="23" t="s">
        <v>512</v>
      </c>
      <c r="F56" s="24">
        <v>0.019</v>
      </c>
      <c r="G56" s="24"/>
      <c r="N56" s="2"/>
      <c r="O56" s="2"/>
      <c r="Q56" s="22" t="s">
        <v>1350</v>
      </c>
      <c r="R56" s="26"/>
      <c r="S56" s="22" t="s">
        <v>1351</v>
      </c>
      <c r="T56" s="24" t="s">
        <v>653</v>
      </c>
      <c r="U56" s="22" t="s">
        <v>1352</v>
      </c>
      <c r="V56" s="26"/>
      <c r="W56" s="26"/>
      <c r="Y56" s="22" t="s">
        <v>917</v>
      </c>
      <c r="Z56" s="26"/>
      <c r="AA56" s="22" t="s">
        <v>1353</v>
      </c>
      <c r="AB56" s="24" t="s">
        <v>484</v>
      </c>
      <c r="AC56" s="22" t="s">
        <v>1354</v>
      </c>
      <c r="AD56" s="26"/>
      <c r="AE56" s="26"/>
    </row>
    <row r="57">
      <c r="A57" s="22" t="s">
        <v>1355</v>
      </c>
      <c r="B57" s="23">
        <v>1.000012897E9</v>
      </c>
      <c r="C57" s="23" t="s">
        <v>180</v>
      </c>
      <c r="D57" s="24" t="s">
        <v>110</v>
      </c>
      <c r="E57" s="23" t="s">
        <v>181</v>
      </c>
      <c r="F57" s="24">
        <v>0.013</v>
      </c>
      <c r="G57" s="24"/>
      <c r="I57" s="18" t="s">
        <v>1312</v>
      </c>
      <c r="J57" s="19"/>
      <c r="K57" s="19"/>
      <c r="L57" s="19"/>
      <c r="M57" s="19"/>
      <c r="N57" s="19"/>
      <c r="O57" s="20"/>
      <c r="Q57" s="22" t="s">
        <v>1356</v>
      </c>
      <c r="R57" s="26"/>
      <c r="S57" s="22" t="s">
        <v>1357</v>
      </c>
      <c r="T57" s="24" t="s">
        <v>413</v>
      </c>
      <c r="U57" s="22" t="s">
        <v>1358</v>
      </c>
      <c r="V57" s="26"/>
      <c r="W57" s="26"/>
      <c r="Y57" s="22" t="s">
        <v>338</v>
      </c>
      <c r="Z57" s="26"/>
      <c r="AA57" s="22" t="s">
        <v>1007</v>
      </c>
      <c r="AB57" s="24" t="s">
        <v>68</v>
      </c>
      <c r="AC57" s="22" t="s">
        <v>105</v>
      </c>
      <c r="AD57" s="26"/>
      <c r="AE57" s="26"/>
    </row>
    <row r="58">
      <c r="A58" s="22" t="s">
        <v>1359</v>
      </c>
      <c r="B58" s="23">
        <v>1.000000216E9</v>
      </c>
      <c r="C58" s="23" t="s">
        <v>1360</v>
      </c>
      <c r="D58" s="24" t="s">
        <v>110</v>
      </c>
      <c r="E58" s="23" t="s">
        <v>1361</v>
      </c>
      <c r="F58" s="24" t="s">
        <v>424</v>
      </c>
      <c r="G58" s="24"/>
      <c r="I58" s="21" t="s">
        <v>35</v>
      </c>
      <c r="J58" s="21" t="s">
        <v>36</v>
      </c>
      <c r="K58" s="21" t="s">
        <v>37</v>
      </c>
      <c r="L58" s="21" t="s">
        <v>38</v>
      </c>
      <c r="M58" s="21" t="s">
        <v>39</v>
      </c>
      <c r="N58" s="21" t="s">
        <v>40</v>
      </c>
      <c r="O58" s="21"/>
      <c r="Q58" s="22" t="s">
        <v>1362</v>
      </c>
      <c r="R58" s="26"/>
      <c r="S58" s="22" t="s">
        <v>1363</v>
      </c>
      <c r="T58" s="24" t="s">
        <v>1364</v>
      </c>
      <c r="U58" s="22" t="s">
        <v>1365</v>
      </c>
      <c r="V58" s="26"/>
      <c r="W58" s="26"/>
      <c r="Y58" s="22" t="s">
        <v>340</v>
      </c>
      <c r="Z58" s="26"/>
      <c r="AA58" s="22" t="s">
        <v>1007</v>
      </c>
      <c r="AB58" s="24" t="s">
        <v>68</v>
      </c>
      <c r="AC58" s="22" t="s">
        <v>105</v>
      </c>
      <c r="AD58" s="26"/>
      <c r="AE58" s="26"/>
    </row>
    <row r="59">
      <c r="A59" s="22" t="s">
        <v>1366</v>
      </c>
      <c r="B59" s="23">
        <v>1.000022907E9</v>
      </c>
      <c r="C59" s="23" t="s">
        <v>511</v>
      </c>
      <c r="D59" s="24" t="s">
        <v>110</v>
      </c>
      <c r="E59" s="23" t="s">
        <v>512</v>
      </c>
      <c r="F59" s="24">
        <v>0.019</v>
      </c>
      <c r="G59" s="24"/>
      <c r="I59" s="22" t="s">
        <v>1367</v>
      </c>
      <c r="J59" s="23">
        <v>1.000022056E9</v>
      </c>
      <c r="K59" s="23" t="s">
        <v>696</v>
      </c>
      <c r="L59" s="24" t="s">
        <v>389</v>
      </c>
      <c r="M59" s="23" t="s">
        <v>697</v>
      </c>
      <c r="N59" s="24">
        <v>0.001</v>
      </c>
      <c r="O59" s="24"/>
      <c r="Y59" s="22" t="s">
        <v>920</v>
      </c>
      <c r="Z59" s="26"/>
      <c r="AA59" s="22" t="s">
        <v>896</v>
      </c>
      <c r="AB59" s="24" t="s">
        <v>68</v>
      </c>
      <c r="AC59" s="22" t="s">
        <v>897</v>
      </c>
      <c r="AD59" s="26"/>
      <c r="AE59" s="26"/>
    </row>
    <row r="60">
      <c r="A60" s="22" t="s">
        <v>1368</v>
      </c>
      <c r="B60" s="23">
        <v>1.000046935E9</v>
      </c>
      <c r="C60" s="23" t="s">
        <v>1369</v>
      </c>
      <c r="D60" s="24" t="s">
        <v>110</v>
      </c>
      <c r="E60" s="23" t="s">
        <v>1370</v>
      </c>
      <c r="F60" s="24">
        <v>0.026</v>
      </c>
      <c r="G60" s="24"/>
      <c r="I60" s="22" t="s">
        <v>1371</v>
      </c>
      <c r="J60" s="23">
        <v>1.000007424E9</v>
      </c>
      <c r="K60" s="23" t="s">
        <v>67</v>
      </c>
      <c r="L60" s="24" t="s">
        <v>68</v>
      </c>
      <c r="M60" s="23" t="s">
        <v>69</v>
      </c>
      <c r="N60" s="24">
        <v>8.4E-4</v>
      </c>
      <c r="O60" s="24"/>
      <c r="U60" s="21" t="s">
        <v>65</v>
      </c>
      <c r="V60" s="27">
        <f>SUM(V3:V58)</f>
        <v>0</v>
      </c>
      <c r="W60" s="27"/>
      <c r="Y60" s="22" t="s">
        <v>923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A61" s="22" t="s">
        <v>1228</v>
      </c>
      <c r="B61" s="23">
        <v>1.000024217E9</v>
      </c>
      <c r="C61" s="23" t="s">
        <v>599</v>
      </c>
      <c r="D61" s="24" t="s">
        <v>110</v>
      </c>
      <c r="E61" s="23" t="s">
        <v>600</v>
      </c>
      <c r="F61" s="24">
        <v>0.014</v>
      </c>
      <c r="G61" s="24"/>
      <c r="I61" s="22" t="s">
        <v>1219</v>
      </c>
      <c r="J61" s="23">
        <v>5.00222007E8</v>
      </c>
      <c r="K61" s="23" t="s">
        <v>100</v>
      </c>
      <c r="L61" s="24" t="s">
        <v>101</v>
      </c>
      <c r="M61" s="23" t="s">
        <v>1372</v>
      </c>
      <c r="N61" s="24">
        <v>0.0097</v>
      </c>
      <c r="O61" s="24"/>
      <c r="Y61" s="22" t="s">
        <v>683</v>
      </c>
      <c r="Z61" s="26"/>
      <c r="AA61" s="22" t="s">
        <v>1373</v>
      </c>
      <c r="AB61" s="24" t="s">
        <v>101</v>
      </c>
      <c r="AC61" s="22" t="s">
        <v>1374</v>
      </c>
      <c r="AD61" s="26"/>
      <c r="AE61" s="26"/>
    </row>
    <row r="62">
      <c r="A62" s="22" t="s">
        <v>1235</v>
      </c>
      <c r="B62" s="23">
        <v>1.000012897E9</v>
      </c>
      <c r="C62" s="23" t="s">
        <v>180</v>
      </c>
      <c r="D62" s="24" t="s">
        <v>110</v>
      </c>
      <c r="E62" s="23" t="s">
        <v>181</v>
      </c>
      <c r="F62" s="24">
        <v>0.013</v>
      </c>
      <c r="G62" s="24"/>
      <c r="I62" s="22" t="s">
        <v>1227</v>
      </c>
      <c r="J62" s="23">
        <v>1.000012889E9</v>
      </c>
      <c r="K62" s="23" t="s">
        <v>1375</v>
      </c>
      <c r="L62" s="24" t="s">
        <v>101</v>
      </c>
      <c r="M62" s="23" t="s">
        <v>102</v>
      </c>
      <c r="N62" s="24">
        <v>0.09879</v>
      </c>
      <c r="O62" s="24"/>
      <c r="Q62" s="18" t="s">
        <v>1312</v>
      </c>
      <c r="R62" s="19"/>
      <c r="S62" s="19"/>
      <c r="T62" s="19"/>
      <c r="U62" s="19"/>
      <c r="V62" s="19"/>
      <c r="W62" s="20"/>
      <c r="Y62" s="22" t="s">
        <v>926</v>
      </c>
      <c r="Z62" s="26"/>
      <c r="AA62" s="22" t="s">
        <v>1376</v>
      </c>
      <c r="AB62" s="24" t="s">
        <v>68</v>
      </c>
      <c r="AC62" s="22" t="s">
        <v>1377</v>
      </c>
      <c r="AD62" s="26"/>
      <c r="AE62" s="26"/>
    </row>
    <row r="63">
      <c r="A63" s="22" t="s">
        <v>1245</v>
      </c>
      <c r="B63" s="23">
        <v>1.000012862E9</v>
      </c>
      <c r="C63" s="23" t="s">
        <v>137</v>
      </c>
      <c r="D63" s="24" t="s">
        <v>110</v>
      </c>
      <c r="E63" s="23" t="s">
        <v>126</v>
      </c>
      <c r="F63" s="24">
        <v>0.013</v>
      </c>
      <c r="G63" s="24"/>
      <c r="I63" s="22" t="s">
        <v>621</v>
      </c>
      <c r="J63" s="23">
        <v>1.000048803E9</v>
      </c>
      <c r="K63" s="23" t="s">
        <v>1378</v>
      </c>
      <c r="L63" s="24" t="s">
        <v>1379</v>
      </c>
      <c r="M63" s="23" t="s">
        <v>1380</v>
      </c>
      <c r="N63" s="24">
        <v>0.23729</v>
      </c>
      <c r="O63" s="24"/>
      <c r="Q63" s="21" t="s">
        <v>35</v>
      </c>
      <c r="R63" s="21" t="s">
        <v>36</v>
      </c>
      <c r="S63" s="21" t="s">
        <v>37</v>
      </c>
      <c r="T63" s="21" t="s">
        <v>38</v>
      </c>
      <c r="U63" s="21" t="s">
        <v>39</v>
      </c>
      <c r="V63" s="21" t="s">
        <v>40</v>
      </c>
      <c r="W63" s="21" t="s">
        <v>41</v>
      </c>
    </row>
    <row r="64">
      <c r="A64" s="22" t="s">
        <v>1381</v>
      </c>
      <c r="B64" s="23">
        <v>1.000030335E9</v>
      </c>
      <c r="C64" s="23" t="s">
        <v>155</v>
      </c>
      <c r="D64" s="24" t="s">
        <v>110</v>
      </c>
      <c r="E64" s="23" t="s">
        <v>156</v>
      </c>
      <c r="F64" s="24">
        <v>0.029</v>
      </c>
      <c r="G64" s="24"/>
      <c r="I64" s="22" t="s">
        <v>1382</v>
      </c>
      <c r="J64" s="23">
        <v>1.000037063E9</v>
      </c>
      <c r="K64" s="23" t="s">
        <v>1383</v>
      </c>
      <c r="L64" s="24" t="s">
        <v>1384</v>
      </c>
      <c r="M64" s="23" t="s">
        <v>1385</v>
      </c>
      <c r="N64" s="24"/>
      <c r="O64" s="24"/>
      <c r="Q64" s="22" t="s">
        <v>1386</v>
      </c>
      <c r="R64" s="26"/>
      <c r="S64" s="22" t="s">
        <v>1387</v>
      </c>
      <c r="T64" s="24" t="s">
        <v>389</v>
      </c>
      <c r="U64" s="22" t="s">
        <v>390</v>
      </c>
      <c r="V64" s="26"/>
      <c r="W64" s="26"/>
      <c r="AC64" s="21" t="s">
        <v>65</v>
      </c>
      <c r="AD64" s="27">
        <f t="shared" ref="AD64:AE64" si="2">SUM(AD56:AD62)</f>
        <v>0</v>
      </c>
      <c r="AE64" s="27">
        <f t="shared" si="2"/>
        <v>0</v>
      </c>
    </row>
    <row r="65">
      <c r="A65" s="22" t="s">
        <v>1388</v>
      </c>
      <c r="B65" s="23">
        <v>1.000024217E9</v>
      </c>
      <c r="C65" s="23" t="s">
        <v>599</v>
      </c>
      <c r="D65" s="24" t="s">
        <v>110</v>
      </c>
      <c r="E65" s="23" t="s">
        <v>600</v>
      </c>
      <c r="F65" s="24">
        <v>0.014</v>
      </c>
      <c r="G65" s="24"/>
      <c r="I65" s="22" t="s">
        <v>114</v>
      </c>
      <c r="J65" s="23">
        <v>1.00001288E9</v>
      </c>
      <c r="K65" s="23" t="s">
        <v>498</v>
      </c>
      <c r="L65" s="24" t="s">
        <v>110</v>
      </c>
      <c r="M65" s="23" t="s">
        <v>499</v>
      </c>
      <c r="N65" s="24">
        <v>3.8E-4</v>
      </c>
      <c r="O65" s="24"/>
      <c r="Q65" s="22" t="s">
        <v>1389</v>
      </c>
      <c r="R65" s="26"/>
      <c r="S65" s="22" t="s">
        <v>1387</v>
      </c>
      <c r="T65" s="24" t="s">
        <v>389</v>
      </c>
      <c r="U65" s="22" t="s">
        <v>390</v>
      </c>
      <c r="V65" s="26"/>
      <c r="W65" s="26"/>
    </row>
    <row r="66">
      <c r="A66" s="22" t="s">
        <v>1390</v>
      </c>
      <c r="B66" s="23">
        <v>1.000024217E9</v>
      </c>
      <c r="C66" s="23" t="s">
        <v>599</v>
      </c>
      <c r="D66" s="24" t="s">
        <v>110</v>
      </c>
      <c r="E66" s="23" t="s">
        <v>600</v>
      </c>
      <c r="F66" s="24">
        <v>0.014</v>
      </c>
      <c r="G66" s="24"/>
      <c r="I66" s="22" t="s">
        <v>163</v>
      </c>
      <c r="J66" s="23">
        <v>1.00001288E9</v>
      </c>
      <c r="K66" s="23" t="s">
        <v>498</v>
      </c>
      <c r="L66" s="24" t="s">
        <v>110</v>
      </c>
      <c r="M66" s="23" t="s">
        <v>499</v>
      </c>
      <c r="N66" s="24">
        <v>3.8E-4</v>
      </c>
      <c r="O66" s="24"/>
      <c r="Q66" s="22" t="s">
        <v>1391</v>
      </c>
      <c r="R66" s="26"/>
      <c r="S66" s="22" t="s">
        <v>493</v>
      </c>
      <c r="T66" s="24" t="s">
        <v>68</v>
      </c>
      <c r="U66" s="22" t="s">
        <v>105</v>
      </c>
      <c r="V66" s="26"/>
      <c r="W66" s="26"/>
    </row>
    <row r="67">
      <c r="A67" s="22" t="s">
        <v>1392</v>
      </c>
      <c r="B67" s="23">
        <v>1.000030331E9</v>
      </c>
      <c r="C67" s="23" t="s">
        <v>1055</v>
      </c>
      <c r="D67" s="24" t="s">
        <v>110</v>
      </c>
      <c r="E67" s="23" t="s">
        <v>156</v>
      </c>
      <c r="F67" s="24">
        <v>0.029</v>
      </c>
      <c r="G67" s="24"/>
      <c r="I67" s="22" t="s">
        <v>1393</v>
      </c>
      <c r="J67" s="23">
        <v>1.000012862E9</v>
      </c>
      <c r="K67" s="23" t="s">
        <v>125</v>
      </c>
      <c r="L67" s="24" t="s">
        <v>110</v>
      </c>
      <c r="M67" s="23" t="s">
        <v>126</v>
      </c>
      <c r="N67" s="24">
        <v>3.0E-4</v>
      </c>
      <c r="O67" s="24"/>
      <c r="Q67" s="22" t="s">
        <v>1394</v>
      </c>
      <c r="R67" s="26"/>
      <c r="S67" s="22" t="s">
        <v>1395</v>
      </c>
      <c r="T67" s="24" t="s">
        <v>68</v>
      </c>
      <c r="U67" s="22" t="s">
        <v>631</v>
      </c>
      <c r="V67" s="26"/>
      <c r="W67" s="26"/>
    </row>
    <row r="68">
      <c r="A68" s="22" t="s">
        <v>1396</v>
      </c>
      <c r="B68" s="23">
        <v>1.000012862E9</v>
      </c>
      <c r="C68" s="23" t="s">
        <v>137</v>
      </c>
      <c r="D68" s="24" t="s">
        <v>110</v>
      </c>
      <c r="E68" s="23" t="s">
        <v>126</v>
      </c>
      <c r="F68" s="24">
        <v>0.013</v>
      </c>
      <c r="G68" s="24"/>
      <c r="I68" s="62" t="s">
        <v>1397</v>
      </c>
      <c r="J68" s="63">
        <v>1.000030335E9</v>
      </c>
      <c r="K68" s="63" t="s">
        <v>1222</v>
      </c>
      <c r="L68" s="56" t="s">
        <v>110</v>
      </c>
      <c r="M68" s="57" t="s">
        <v>1223</v>
      </c>
      <c r="N68" s="56">
        <v>4.1E-4</v>
      </c>
      <c r="O68" s="56"/>
      <c r="Q68" s="22" t="s">
        <v>1398</v>
      </c>
      <c r="R68" s="26"/>
      <c r="S68" s="22" t="s">
        <v>1395</v>
      </c>
      <c r="T68" s="24" t="s">
        <v>68</v>
      </c>
      <c r="U68" s="22" t="s">
        <v>631</v>
      </c>
      <c r="V68" s="26"/>
      <c r="W68" s="26"/>
    </row>
    <row r="69">
      <c r="A69" s="22" t="s">
        <v>1399</v>
      </c>
      <c r="B69" s="23">
        <v>1.000012862E9</v>
      </c>
      <c r="C69" s="23" t="s">
        <v>137</v>
      </c>
      <c r="D69" s="24" t="s">
        <v>110</v>
      </c>
      <c r="E69" s="23" t="s">
        <v>126</v>
      </c>
      <c r="F69" s="24">
        <v>0.013</v>
      </c>
      <c r="G69" s="24"/>
      <c r="I69" s="22" t="s">
        <v>1400</v>
      </c>
      <c r="J69" s="23">
        <v>1.000007728E9</v>
      </c>
      <c r="K69" s="23" t="s">
        <v>109</v>
      </c>
      <c r="L69" s="24" t="s">
        <v>110</v>
      </c>
      <c r="M69" s="23" t="s">
        <v>111</v>
      </c>
      <c r="N69" s="24">
        <v>3.8E-4</v>
      </c>
      <c r="O69" s="24"/>
      <c r="Q69" s="22" t="s">
        <v>1401</v>
      </c>
      <c r="R69" s="26"/>
      <c r="S69" s="22" t="s">
        <v>1402</v>
      </c>
      <c r="T69" s="24" t="s">
        <v>284</v>
      </c>
      <c r="U69" s="22" t="s">
        <v>1403</v>
      </c>
      <c r="V69" s="26"/>
      <c r="W69" s="26"/>
    </row>
    <row r="70">
      <c r="A70" s="22" t="s">
        <v>1404</v>
      </c>
      <c r="B70" s="23">
        <v>1.000022907E9</v>
      </c>
      <c r="C70" s="23" t="s">
        <v>511</v>
      </c>
      <c r="D70" s="24" t="s">
        <v>110</v>
      </c>
      <c r="E70" s="23" t="s">
        <v>512</v>
      </c>
      <c r="F70" s="24">
        <v>0.019</v>
      </c>
      <c r="G70" s="24"/>
      <c r="I70" s="62" t="s">
        <v>1405</v>
      </c>
      <c r="J70" s="63">
        <v>1.000030335E9</v>
      </c>
      <c r="K70" s="63" t="s">
        <v>1222</v>
      </c>
      <c r="L70" s="56" t="s">
        <v>110</v>
      </c>
      <c r="M70" s="57" t="s">
        <v>1223</v>
      </c>
      <c r="N70" s="56">
        <v>4.1E-4</v>
      </c>
      <c r="O70" s="56"/>
      <c r="Q70" s="22" t="s">
        <v>301</v>
      </c>
      <c r="R70" s="26"/>
      <c r="S70" s="22" t="s">
        <v>1406</v>
      </c>
      <c r="T70" s="24" t="s">
        <v>418</v>
      </c>
      <c r="U70" s="22" t="s">
        <v>419</v>
      </c>
      <c r="V70" s="26"/>
      <c r="W70" s="26"/>
    </row>
    <row r="71">
      <c r="A71" s="22" t="s">
        <v>1407</v>
      </c>
      <c r="B71" s="23">
        <v>1.000022907E9</v>
      </c>
      <c r="C71" s="23" t="s">
        <v>511</v>
      </c>
      <c r="D71" s="24" t="s">
        <v>110</v>
      </c>
      <c r="E71" s="23" t="s">
        <v>512</v>
      </c>
      <c r="F71" s="24">
        <v>0.019</v>
      </c>
      <c r="G71" s="24"/>
      <c r="I71" s="39" t="s">
        <v>1408</v>
      </c>
      <c r="J71" s="64">
        <v>1.000048791E9</v>
      </c>
      <c r="K71" s="64" t="s">
        <v>1409</v>
      </c>
      <c r="L71" s="24" t="s">
        <v>110</v>
      </c>
      <c r="M71" s="23" t="s">
        <v>1410</v>
      </c>
      <c r="N71" s="24">
        <v>4.1E-4</v>
      </c>
      <c r="O71" s="24"/>
    </row>
    <row r="72">
      <c r="A72" s="22" t="s">
        <v>902</v>
      </c>
      <c r="B72" s="23">
        <v>1.00001288E9</v>
      </c>
      <c r="C72" s="23" t="s">
        <v>530</v>
      </c>
      <c r="D72" s="24" t="s">
        <v>110</v>
      </c>
      <c r="E72" s="23" t="s">
        <v>499</v>
      </c>
      <c r="F72" s="24">
        <v>0.014</v>
      </c>
      <c r="G72" s="24"/>
      <c r="I72" s="22" t="s">
        <v>1411</v>
      </c>
      <c r="J72" s="23">
        <v>1.000013338E9</v>
      </c>
      <c r="K72" s="23" t="s">
        <v>1300</v>
      </c>
      <c r="L72" s="24" t="s">
        <v>894</v>
      </c>
      <c r="M72" s="23" t="s">
        <v>1301</v>
      </c>
      <c r="N72" s="24">
        <v>0.0295</v>
      </c>
      <c r="O72" s="24"/>
      <c r="U72" s="21" t="s">
        <v>65</v>
      </c>
      <c r="V72" s="27">
        <f>SUM(V64:V70)</f>
        <v>0</v>
      </c>
      <c r="W72" s="27"/>
    </row>
    <row r="73">
      <c r="A73" s="22" t="s">
        <v>906</v>
      </c>
      <c r="B73" s="23">
        <v>1.000012862E9</v>
      </c>
      <c r="C73" s="23" t="s">
        <v>137</v>
      </c>
      <c r="D73" s="24" t="s">
        <v>110</v>
      </c>
      <c r="E73" s="23" t="s">
        <v>126</v>
      </c>
      <c r="F73" s="24">
        <v>0.013</v>
      </c>
      <c r="G73" s="24"/>
      <c r="I73" s="22" t="s">
        <v>1412</v>
      </c>
      <c r="J73" s="23">
        <v>1.000048813E9</v>
      </c>
      <c r="K73" s="23" t="s">
        <v>1413</v>
      </c>
      <c r="L73" s="24" t="s">
        <v>298</v>
      </c>
      <c r="M73" s="23" t="s">
        <v>1414</v>
      </c>
      <c r="N73" s="24">
        <v>2.1</v>
      </c>
      <c r="O73" s="24"/>
    </row>
    <row r="74">
      <c r="A74" s="22" t="s">
        <v>1338</v>
      </c>
      <c r="B74" s="23">
        <v>1.00004817E9</v>
      </c>
      <c r="C74" s="23" t="s">
        <v>1415</v>
      </c>
      <c r="D74" s="24" t="s">
        <v>564</v>
      </c>
      <c r="E74" s="23" t="s">
        <v>1416</v>
      </c>
      <c r="F74" s="24">
        <v>2.693</v>
      </c>
      <c r="G74" s="24"/>
      <c r="I74" s="22" t="s">
        <v>1417</v>
      </c>
      <c r="J74" s="23">
        <v>5.0209E8</v>
      </c>
      <c r="K74" s="23" t="s">
        <v>1314</v>
      </c>
      <c r="L74" s="24" t="s">
        <v>422</v>
      </c>
      <c r="M74" s="23" t="s">
        <v>1315</v>
      </c>
      <c r="N74" s="24">
        <v>0.10042</v>
      </c>
      <c r="O74" s="24"/>
    </row>
    <row r="75">
      <c r="A75" s="22" t="s">
        <v>1401</v>
      </c>
      <c r="B75" s="23">
        <v>1.000036342E9</v>
      </c>
      <c r="C75" s="23" t="s">
        <v>1418</v>
      </c>
      <c r="D75" s="24" t="s">
        <v>751</v>
      </c>
      <c r="E75" s="23" t="s">
        <v>1328</v>
      </c>
      <c r="F75" s="24">
        <v>2.897</v>
      </c>
      <c r="G75" s="24"/>
      <c r="J75" s="65"/>
      <c r="K75" s="65"/>
      <c r="L75" s="65"/>
      <c r="M75" s="65"/>
      <c r="N75" s="65"/>
      <c r="O75" s="65"/>
    </row>
    <row r="76">
      <c r="A76" s="22" t="s">
        <v>1419</v>
      </c>
      <c r="B76" s="23">
        <v>1.000048177E9</v>
      </c>
      <c r="C76" s="23" t="s">
        <v>1420</v>
      </c>
      <c r="D76" s="24" t="s">
        <v>564</v>
      </c>
      <c r="E76" s="23" t="s">
        <v>1421</v>
      </c>
      <c r="F76" s="24">
        <v>0.2369</v>
      </c>
      <c r="G76" s="24"/>
      <c r="M76" s="21" t="s">
        <v>65</v>
      </c>
      <c r="N76" s="27">
        <f>SUM(N59:N74)</f>
        <v>2.58021</v>
      </c>
      <c r="O76" s="27"/>
    </row>
    <row r="77">
      <c r="A77" s="22" t="s">
        <v>1079</v>
      </c>
      <c r="B77" s="23">
        <v>1.000039128E9</v>
      </c>
      <c r="C77" s="23" t="s">
        <v>1422</v>
      </c>
      <c r="D77" s="24" t="s">
        <v>101</v>
      </c>
      <c r="E77" s="23" t="s">
        <v>1423</v>
      </c>
      <c r="F77" s="24">
        <v>0.181</v>
      </c>
      <c r="G77" s="24"/>
    </row>
    <row r="78">
      <c r="A78" s="22" t="s">
        <v>1424</v>
      </c>
      <c r="B78" s="23">
        <v>1.000017088E9</v>
      </c>
      <c r="C78" s="23" t="s">
        <v>560</v>
      </c>
      <c r="D78" s="24" t="s">
        <v>101</v>
      </c>
      <c r="E78" s="23" t="s">
        <v>561</v>
      </c>
      <c r="F78" s="24">
        <v>0.0328</v>
      </c>
      <c r="G78" s="24"/>
    </row>
    <row r="79">
      <c r="A79" s="22" t="s">
        <v>303</v>
      </c>
      <c r="B79" s="23">
        <v>1.00003356E9</v>
      </c>
      <c r="C79" s="23" t="s">
        <v>1425</v>
      </c>
      <c r="D79" s="24" t="s">
        <v>1024</v>
      </c>
      <c r="E79" s="23" t="s">
        <v>1426</v>
      </c>
      <c r="F79" s="24">
        <v>0.729</v>
      </c>
      <c r="G79" s="24"/>
    </row>
    <row r="80">
      <c r="A80" s="22" t="s">
        <v>1427</v>
      </c>
      <c r="B80" s="23">
        <v>1.000034307E9</v>
      </c>
      <c r="C80" s="23" t="s">
        <v>1428</v>
      </c>
      <c r="D80" s="24" t="s">
        <v>623</v>
      </c>
      <c r="E80" s="23" t="s">
        <v>624</v>
      </c>
      <c r="F80" s="24">
        <v>0.535</v>
      </c>
      <c r="G80" s="24"/>
    </row>
    <row r="82">
      <c r="E82" s="21" t="s">
        <v>65</v>
      </c>
      <c r="F82" s="27">
        <f>SUM(F4:F80)</f>
        <v>14.8536</v>
      </c>
      <c r="G82" s="27"/>
    </row>
    <row r="84">
      <c r="A84" s="18" t="s">
        <v>1312</v>
      </c>
      <c r="B84" s="19"/>
      <c r="C84" s="19"/>
      <c r="D84" s="19"/>
      <c r="E84" s="19"/>
      <c r="F84" s="19"/>
      <c r="G84" s="20"/>
    </row>
    <row r="85">
      <c r="A85" s="21" t="s">
        <v>35</v>
      </c>
      <c r="B85" s="21" t="s">
        <v>36</v>
      </c>
      <c r="C85" s="21" t="s">
        <v>37</v>
      </c>
      <c r="D85" s="21" t="s">
        <v>38</v>
      </c>
      <c r="E85" s="21" t="s">
        <v>39</v>
      </c>
      <c r="F85" s="21" t="s">
        <v>40</v>
      </c>
      <c r="G85" s="21" t="s">
        <v>41</v>
      </c>
    </row>
    <row r="86">
      <c r="A86" s="22" t="s">
        <v>1429</v>
      </c>
      <c r="B86" s="23">
        <v>1.000030359E9</v>
      </c>
      <c r="C86" s="23" t="s">
        <v>97</v>
      </c>
      <c r="D86" s="24" t="s">
        <v>68</v>
      </c>
      <c r="E86" s="23" t="s">
        <v>98</v>
      </c>
      <c r="F86" s="24">
        <v>0.017</v>
      </c>
      <c r="G86" s="24"/>
    </row>
    <row r="87">
      <c r="A87" s="22" t="s">
        <v>1430</v>
      </c>
      <c r="B87" s="23">
        <v>5.00101001E8</v>
      </c>
      <c r="C87" s="23" t="s">
        <v>116</v>
      </c>
      <c r="D87" s="24" t="s">
        <v>101</v>
      </c>
      <c r="E87" s="23" t="s">
        <v>117</v>
      </c>
      <c r="F87" s="24">
        <v>0.0098</v>
      </c>
      <c r="G87" s="24"/>
    </row>
    <row r="88">
      <c r="A88" s="22" t="s">
        <v>1431</v>
      </c>
      <c r="B88" s="23">
        <v>5.00101001E8</v>
      </c>
      <c r="C88" s="23" t="s">
        <v>116</v>
      </c>
      <c r="D88" s="24" t="s">
        <v>101</v>
      </c>
      <c r="E88" s="23" t="s">
        <v>117</v>
      </c>
      <c r="F88" s="24">
        <v>0.0098</v>
      </c>
      <c r="G88" s="24"/>
    </row>
    <row r="89">
      <c r="A89" s="22" t="s">
        <v>1432</v>
      </c>
      <c r="B89" s="23">
        <v>5.00101001E8</v>
      </c>
      <c r="C89" s="23" t="s">
        <v>116</v>
      </c>
      <c r="D89" s="24" t="s">
        <v>101</v>
      </c>
      <c r="E89" s="23" t="s">
        <v>117</v>
      </c>
      <c r="F89" s="24">
        <v>0.0098</v>
      </c>
      <c r="G89" s="24"/>
    </row>
    <row r="90">
      <c r="A90" s="22" t="s">
        <v>1433</v>
      </c>
      <c r="B90" s="23">
        <v>1.000012862E9</v>
      </c>
      <c r="C90" s="23" t="s">
        <v>137</v>
      </c>
      <c r="D90" s="24" t="s">
        <v>110</v>
      </c>
      <c r="E90" s="23" t="s">
        <v>126</v>
      </c>
      <c r="F90" s="24">
        <v>0.013</v>
      </c>
      <c r="G90" s="24"/>
    </row>
    <row r="91">
      <c r="A91" s="22" t="s">
        <v>1434</v>
      </c>
      <c r="B91" s="23">
        <v>1.000012897E9</v>
      </c>
      <c r="C91" s="23" t="s">
        <v>180</v>
      </c>
      <c r="D91" s="24" t="s">
        <v>110</v>
      </c>
      <c r="E91" s="23" t="s">
        <v>181</v>
      </c>
      <c r="F91" s="24">
        <v>0.013</v>
      </c>
      <c r="G91" s="24"/>
    </row>
    <row r="92">
      <c r="A92" s="22" t="s">
        <v>1435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1436</v>
      </c>
      <c r="B93" s="23">
        <v>1.000007728E9</v>
      </c>
      <c r="C93" s="23" t="s">
        <v>146</v>
      </c>
      <c r="D93" s="24" t="s">
        <v>110</v>
      </c>
      <c r="E93" s="23" t="s">
        <v>111</v>
      </c>
      <c r="F93" s="24">
        <v>0.0088</v>
      </c>
      <c r="G93" s="24"/>
    </row>
    <row r="94">
      <c r="A94" s="22" t="s">
        <v>1437</v>
      </c>
      <c r="B94" s="23">
        <v>1.000012897E9</v>
      </c>
      <c r="C94" s="23" t="s">
        <v>180</v>
      </c>
      <c r="D94" s="24" t="s">
        <v>110</v>
      </c>
      <c r="E94" s="23" t="s">
        <v>181</v>
      </c>
      <c r="F94" s="24">
        <v>0.013</v>
      </c>
      <c r="G94" s="24"/>
    </row>
    <row r="95">
      <c r="A95" s="22" t="s">
        <v>1438</v>
      </c>
      <c r="B95" s="23">
        <v>1.000012862E9</v>
      </c>
      <c r="C95" s="23" t="s">
        <v>137</v>
      </c>
      <c r="D95" s="24" t="s">
        <v>110</v>
      </c>
      <c r="E95" s="23" t="s">
        <v>126</v>
      </c>
      <c r="F95" s="24">
        <v>0.013</v>
      </c>
      <c r="G95" s="24"/>
    </row>
    <row r="96">
      <c r="A96" s="22" t="s">
        <v>1439</v>
      </c>
      <c r="B96" s="23">
        <v>1.000050641E9</v>
      </c>
      <c r="C96" s="23" t="s">
        <v>1440</v>
      </c>
      <c r="D96" s="24" t="s">
        <v>284</v>
      </c>
      <c r="E96" s="23" t="s">
        <v>1403</v>
      </c>
      <c r="F96" s="24" t="s">
        <v>424</v>
      </c>
      <c r="G96" s="24"/>
    </row>
    <row r="97">
      <c r="A97" s="22" t="s">
        <v>1441</v>
      </c>
      <c r="B97" s="23">
        <v>1.000041412E9</v>
      </c>
      <c r="C97" s="23" t="s">
        <v>297</v>
      </c>
      <c r="D97" s="24" t="s">
        <v>298</v>
      </c>
      <c r="E97" s="23" t="s">
        <v>299</v>
      </c>
      <c r="F97" s="24">
        <v>0.568</v>
      </c>
      <c r="G97" s="24"/>
    </row>
    <row r="99">
      <c r="E99" s="21" t="s">
        <v>65</v>
      </c>
      <c r="F99" s="27">
        <f>SUM(F86:F97)</f>
        <v>0.684</v>
      </c>
      <c r="G99" s="27"/>
    </row>
  </sheetData>
  <mergeCells count="12">
    <mergeCell ref="Y2:AE2"/>
    <mergeCell ref="Y49:AE49"/>
    <mergeCell ref="I57:O57"/>
    <mergeCell ref="Q62:W62"/>
    <mergeCell ref="A84:G84"/>
    <mergeCell ref="A1:G1"/>
    <mergeCell ref="I1:O1"/>
    <mergeCell ref="Q1:W1"/>
    <mergeCell ref="Y1:AE1"/>
    <mergeCell ref="A2:G2"/>
    <mergeCell ref="I2:O2"/>
    <mergeCell ref="Q2:W2"/>
  </mergeCells>
  <conditionalFormatting sqref="A4:G80">
    <cfRule type="expression" dxfId="5" priority="1">
      <formula>ISEVEN(ROW())</formula>
    </cfRule>
  </conditionalFormatting>
  <conditionalFormatting sqref="A86:G97">
    <cfRule type="expression" dxfId="5" priority="2">
      <formula>ISEVEN(ROW())</formula>
    </cfRule>
  </conditionalFormatting>
  <conditionalFormatting sqref="I59:O74">
    <cfRule type="expression" dxfId="5" priority="3">
      <formula>ISEVEN(ROW())</formula>
    </cfRule>
  </conditionalFormatting>
  <conditionalFormatting sqref="I4:O53">
    <cfRule type="expression" dxfId="5" priority="4">
      <formula>ISEVEN(ROW())</formula>
    </cfRule>
  </conditionalFormatting>
  <conditionalFormatting sqref="Q4:W58">
    <cfRule type="expression" dxfId="5" priority="5">
      <formula>ISEVEN(ROW())</formula>
    </cfRule>
  </conditionalFormatting>
  <conditionalFormatting sqref="Q64:W70">
    <cfRule type="expression" dxfId="5" priority="6">
      <formula>ISEVEN(ROW())</formula>
    </cfRule>
  </conditionalFormatting>
  <conditionalFormatting sqref="Y4:AE45">
    <cfRule type="expression" dxfId="5" priority="7">
      <formula>ISEVEN(ROW())</formula>
    </cfRule>
  </conditionalFormatting>
  <conditionalFormatting sqref="Y51:AE62">
    <cfRule type="expression" dxfId="5" priority="8">
      <formula>ISEVEN(ROW())</formula>
    </cfRule>
  </conditionalFormatting>
  <drawing r:id="rId1"/>
</worksheet>
</file>